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My Drive\Statistics\Statistics 2026\Journalists and inquiries 2026\"/>
    </mc:Choice>
  </mc:AlternateContent>
  <xr:revisionPtr revIDLastSave="0" documentId="13_ncr:1_{7FF0FC68-2BAB-4F1E-828D-3999AF3507F4}" xr6:coauthVersionLast="47" xr6:coauthVersionMax="47" xr10:uidLastSave="{00000000-0000-0000-0000-000000000000}"/>
  <bookViews>
    <workbookView xWindow="-120" yWindow="-120" windowWidth="29040" windowHeight="15720" xr2:uid="{5E093031-A0E5-4A7C-8028-FE16C5EAE69A}"/>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6" i="1" l="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5" i="1"/>
  <c r="E50" i="1"/>
  <c r="E49" i="1"/>
  <c r="C50" i="1" l="1"/>
  <c r="D50" i="1"/>
  <c r="B50" i="1"/>
  <c r="F50" i="1" s="1"/>
  <c r="C49" i="1"/>
  <c r="D49" i="1"/>
  <c r="B49" i="1"/>
  <c r="F49" i="1" s="1"/>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5" i="2"/>
</calcChain>
</file>

<file path=xl/sharedStrings.xml><?xml version="1.0" encoding="utf-8"?>
<sst xmlns="http://schemas.openxmlformats.org/spreadsheetml/2006/main" count="270" uniqueCount="144">
  <si>
    <r>
      <rPr>
        <sz val="10"/>
        <rFont val="Times New Roman"/>
        <family val="1"/>
      </rPr>
      <t>Australian Catholic University</t>
    </r>
  </si>
  <si>
    <r>
      <rPr>
        <sz val="10"/>
        <rFont val="Times New Roman"/>
        <family val="1"/>
      </rPr>
      <t>Charles Sturt University</t>
    </r>
  </si>
  <si>
    <r>
      <rPr>
        <sz val="10"/>
        <rFont val="Times New Roman"/>
        <family val="1"/>
      </rPr>
      <t>Macquarie University</t>
    </r>
  </si>
  <si>
    <r>
      <rPr>
        <sz val="10"/>
        <rFont val="Times New Roman"/>
        <family val="1"/>
      </rPr>
      <t>Southern Cross University</t>
    </r>
  </si>
  <si>
    <r>
      <rPr>
        <sz val="10"/>
        <rFont val="Times New Roman"/>
        <family val="1"/>
      </rPr>
      <t>The University of New England</t>
    </r>
  </si>
  <si>
    <r>
      <rPr>
        <sz val="10"/>
        <rFont val="Times New Roman"/>
        <family val="1"/>
      </rPr>
      <t>The University of New South Wales</t>
    </r>
  </si>
  <si>
    <r>
      <rPr>
        <sz val="10"/>
        <rFont val="Times New Roman"/>
        <family val="1"/>
      </rPr>
      <t>The University of Newcastle</t>
    </r>
  </si>
  <si>
    <r>
      <rPr>
        <sz val="10"/>
        <rFont val="Times New Roman"/>
        <family val="1"/>
      </rPr>
      <t>The University of Sydney</t>
    </r>
  </si>
  <si>
    <r>
      <rPr>
        <sz val="10"/>
        <rFont val="Times New Roman"/>
        <family val="1"/>
      </rPr>
      <t>University of Technology Sydney</t>
    </r>
  </si>
  <si>
    <r>
      <rPr>
        <sz val="10"/>
        <rFont val="Times New Roman"/>
        <family val="1"/>
      </rPr>
      <t>University of Western Sydney</t>
    </r>
  </si>
  <si>
    <r>
      <rPr>
        <sz val="10"/>
        <rFont val="Times New Roman"/>
        <family val="1"/>
      </rPr>
      <t>University of Wollongong</t>
    </r>
  </si>
  <si>
    <r>
      <rPr>
        <sz val="10"/>
        <rFont val="Times New Roman"/>
        <family val="1"/>
      </rPr>
      <t>Federation University Australia</t>
    </r>
  </si>
  <si>
    <r>
      <rPr>
        <sz val="10"/>
        <rFont val="Times New Roman"/>
        <family val="1"/>
      </rPr>
      <t>La Trobe University</t>
    </r>
  </si>
  <si>
    <r>
      <rPr>
        <sz val="10"/>
        <rFont val="Times New Roman"/>
        <family val="1"/>
      </rPr>
      <t>Monash University</t>
    </r>
  </si>
  <si>
    <r>
      <rPr>
        <sz val="10"/>
        <rFont val="Times New Roman"/>
        <family val="1"/>
      </rPr>
      <t>Royal Melbourne Institute of Technology (RMIT</t>
    </r>
  </si>
  <si>
    <r>
      <rPr>
        <sz val="10"/>
        <rFont val="Times New Roman"/>
        <family val="1"/>
      </rPr>
      <t>Swinburne University of Technology</t>
    </r>
  </si>
  <si>
    <r>
      <rPr>
        <sz val="10"/>
        <rFont val="Times New Roman"/>
        <family val="1"/>
      </rPr>
      <t>The University of Melbourne</t>
    </r>
  </si>
  <si>
    <r>
      <rPr>
        <sz val="10"/>
        <rFont val="Times New Roman"/>
        <family val="1"/>
      </rPr>
      <t>Victoria University</t>
    </r>
  </si>
  <si>
    <r>
      <rPr>
        <sz val="10"/>
        <rFont val="Times New Roman"/>
        <family val="1"/>
      </rPr>
      <t>Griffith University</t>
    </r>
  </si>
  <si>
    <r>
      <rPr>
        <sz val="10"/>
        <rFont val="Times New Roman"/>
        <family val="1"/>
      </rPr>
      <t>James Cook University</t>
    </r>
  </si>
  <si>
    <r>
      <rPr>
        <sz val="10"/>
        <rFont val="Times New Roman"/>
        <family val="1"/>
      </rPr>
      <t>Queensland University of Technology</t>
    </r>
  </si>
  <si>
    <r>
      <rPr>
        <sz val="10"/>
        <rFont val="Times New Roman"/>
        <family val="1"/>
      </rPr>
      <t>The University of Queensland</t>
    </r>
  </si>
  <si>
    <r>
      <rPr>
        <sz val="10"/>
        <rFont val="Times New Roman"/>
        <family val="1"/>
      </rPr>
      <t>University of Southern Queensland</t>
    </r>
  </si>
  <si>
    <r>
      <rPr>
        <sz val="10"/>
        <rFont val="Times New Roman"/>
        <family val="1"/>
      </rPr>
      <t>University of the Sunshine Coast</t>
    </r>
  </si>
  <si>
    <r>
      <rPr>
        <sz val="10"/>
        <rFont val="Times New Roman"/>
        <family val="1"/>
      </rPr>
      <t>Edith Cowan University</t>
    </r>
  </si>
  <si>
    <r>
      <rPr>
        <sz val="10"/>
        <rFont val="Times New Roman"/>
        <family val="1"/>
      </rPr>
      <t>Murdoch University</t>
    </r>
  </si>
  <si>
    <r>
      <rPr>
        <sz val="10"/>
        <rFont val="Times New Roman"/>
        <family val="1"/>
      </rPr>
      <t>The University of Notre Dame Australia</t>
    </r>
  </si>
  <si>
    <r>
      <rPr>
        <sz val="10"/>
        <rFont val="Times New Roman"/>
        <family val="1"/>
      </rPr>
      <t>The University of Western Australia</t>
    </r>
  </si>
  <si>
    <r>
      <rPr>
        <sz val="10"/>
        <rFont val="Times New Roman"/>
        <family val="1"/>
      </rPr>
      <t>The University of Adelaide</t>
    </r>
  </si>
  <si>
    <r>
      <rPr>
        <sz val="10"/>
        <rFont val="Times New Roman"/>
        <family val="1"/>
      </rPr>
      <t>University of South Australia</t>
    </r>
  </si>
  <si>
    <r>
      <rPr>
        <sz val="10"/>
        <rFont val="Times New Roman"/>
        <family val="1"/>
      </rPr>
      <t>Avondale College Limited</t>
    </r>
  </si>
  <si>
    <r>
      <rPr>
        <sz val="10"/>
        <rFont val="Times New Roman"/>
        <family val="1"/>
      </rPr>
      <t>Christian Heritage College</t>
    </r>
  </si>
  <si>
    <r>
      <rPr>
        <sz val="10"/>
        <rFont val="Times New Roman"/>
        <family val="1"/>
      </rPr>
      <t>Eastern College Australia Inc</t>
    </r>
  </si>
  <si>
    <r>
      <rPr>
        <sz val="10"/>
        <rFont val="Times New Roman"/>
        <family val="1"/>
      </rPr>
      <t>Holmesglen Institute of TAFE</t>
    </r>
  </si>
  <si>
    <r>
      <rPr>
        <sz val="10"/>
        <rFont val="Times New Roman"/>
        <family val="1"/>
      </rPr>
      <t>Melbourne Polytechnic</t>
    </r>
  </si>
  <si>
    <r>
      <rPr>
        <sz val="10"/>
        <rFont val="Times New Roman"/>
        <family val="1"/>
      </rPr>
      <t>Tabor College Inc (SA)</t>
    </r>
  </si>
  <si>
    <r>
      <rPr>
        <b/>
        <sz val="11"/>
        <rFont val="Times New Roman"/>
        <family val="1"/>
      </rPr>
      <t>TOTAL Australia</t>
    </r>
  </si>
  <si>
    <t xml:space="preserve">Deakin University </t>
  </si>
  <si>
    <t xml:space="preserve">Centreal Queensland University </t>
  </si>
  <si>
    <t>Curtin University</t>
  </si>
  <si>
    <t>Flinders University</t>
  </si>
  <si>
    <t>University of Tasmania</t>
  </si>
  <si>
    <t>Charles Darwin University</t>
  </si>
  <si>
    <t>University of Canberra</t>
  </si>
  <si>
    <t>Australian National University</t>
  </si>
  <si>
    <t>Australian Catholic University</t>
  </si>
  <si>
    <t>Charles Sturt University</t>
  </si>
  <si>
    <t>Macquarie University</t>
  </si>
  <si>
    <t>Southern Cross University</t>
  </si>
  <si>
    <t>The University of New England</t>
  </si>
  <si>
    <t>The University of New South Wales</t>
  </si>
  <si>
    <t>The University of Newcastle</t>
  </si>
  <si>
    <t>The University of Sydney</t>
  </si>
  <si>
    <t>University of Technology Sydney</t>
  </si>
  <si>
    <t>University of Wollongong</t>
  </si>
  <si>
    <t>Federation University Australia</t>
  </si>
  <si>
    <t>La Trobe University</t>
  </si>
  <si>
    <t>Monash University</t>
  </si>
  <si>
    <t>Swinburne University of Technology</t>
  </si>
  <si>
    <t>The University of Melbourne</t>
  </si>
  <si>
    <t>Victoria University</t>
  </si>
  <si>
    <t>Griffith University</t>
  </si>
  <si>
    <t>James Cook University</t>
  </si>
  <si>
    <t>Queensland University of Technology</t>
  </si>
  <si>
    <t>The University of Queensland</t>
  </si>
  <si>
    <t>University of Southern Queensland</t>
  </si>
  <si>
    <t>University of the Sunshine Coast</t>
  </si>
  <si>
    <t>Edith Cowan University</t>
  </si>
  <si>
    <t>Murdoch University</t>
  </si>
  <si>
    <t>The University of Notre Dame Australia</t>
  </si>
  <si>
    <t>The University of Western Australia</t>
  </si>
  <si>
    <t>The University of Adelaide</t>
  </si>
  <si>
    <t>University of South Australia</t>
  </si>
  <si>
    <t>Avondale College Limited</t>
  </si>
  <si>
    <t>Christian Heritage College</t>
  </si>
  <si>
    <t>Eastern College Australia Inc</t>
  </si>
  <si>
    <t>Holmesglen Institute of TAFE</t>
  </si>
  <si>
    <t>Melbourne Polytechnic</t>
  </si>
  <si>
    <t>Tabor College Inc (SA)</t>
  </si>
  <si>
    <t>TOTAL Australia</t>
  </si>
  <si>
    <t xml:space="preserve">Institution </t>
  </si>
  <si>
    <t xml:space="preserve">Total </t>
  </si>
  <si>
    <r>
      <rPr>
        <sz val="10"/>
        <rFont val="Times New Roman"/>
        <family val="1"/>
      </rPr>
      <t>University)</t>
    </r>
  </si>
  <si>
    <r>
      <rPr>
        <b/>
        <sz val="12"/>
        <rFont val="Times New Roman"/>
        <family val="1"/>
      </rPr>
      <t xml:space="preserve">OTHER Amount (excludes GST)
</t>
    </r>
    <r>
      <rPr>
        <sz val="10"/>
        <rFont val="Times New Roman"/>
        <family val="1"/>
      </rPr>
      <t>Academy of Interactive Technology Pty Ltd</t>
    </r>
  </si>
  <si>
    <r>
      <rPr>
        <sz val="10"/>
        <rFont val="Times New Roman"/>
        <family val="1"/>
      </rPr>
      <t>Alphacrucis College Limited</t>
    </r>
  </si>
  <si>
    <r>
      <rPr>
        <b/>
        <sz val="12"/>
        <rFont val="Times New Roman"/>
        <family val="1"/>
      </rPr>
      <t xml:space="preserve">OTHER Amount (excludes GST)
</t>
    </r>
    <r>
      <rPr>
        <sz val="10"/>
        <rFont val="Times New Roman"/>
        <family val="1"/>
      </rPr>
      <t>Academy of Information Technology Pty Ltd</t>
    </r>
  </si>
  <si>
    <r>
      <rPr>
        <sz val="10"/>
        <rFont val="Times New Roman"/>
        <family val="1"/>
      </rPr>
      <t>Australian College of Natural Medicine Pty Ltd</t>
    </r>
  </si>
  <si>
    <r>
      <rPr>
        <sz val="10"/>
        <rFont val="Times New Roman"/>
        <family val="1"/>
      </rPr>
      <t>Australian College of Nursing Ltd</t>
    </r>
  </si>
  <si>
    <r>
      <rPr>
        <sz val="10"/>
        <rFont val="Times New Roman"/>
        <family val="1"/>
      </rPr>
      <t>Box Hill Institute of TAFE</t>
    </r>
  </si>
  <si>
    <r>
      <rPr>
        <sz val="10"/>
        <rFont val="Times New Roman"/>
        <family val="1"/>
      </rPr>
      <t>Chisholm Institutue</t>
    </r>
  </si>
  <si>
    <r>
      <rPr>
        <sz val="10"/>
        <rFont val="Times New Roman"/>
        <family val="1"/>
      </rPr>
      <t>Colleges of Business &amp; Technology (WA) Pty Ltd</t>
    </r>
  </si>
  <si>
    <r>
      <rPr>
        <sz val="10"/>
        <rFont val="Times New Roman"/>
        <family val="1"/>
      </rPr>
      <t>Crown Institute of Higher Education Pty Ltd</t>
    </r>
  </si>
  <si>
    <r>
      <rPr>
        <sz val="10"/>
        <rFont val="Times New Roman"/>
        <family val="1"/>
      </rPr>
      <t>Engineering Institute of Technology Pty Ltd</t>
    </r>
  </si>
  <si>
    <r>
      <rPr>
        <sz val="10"/>
        <rFont val="Times New Roman"/>
        <family val="1"/>
      </rPr>
      <t>Eynesbury International</t>
    </r>
  </si>
  <si>
    <r>
      <rPr>
        <sz val="10"/>
        <rFont val="Times New Roman"/>
        <family val="1"/>
      </rPr>
      <t>Health Education and Training Institute</t>
    </r>
  </si>
  <si>
    <r>
      <rPr>
        <sz val="10"/>
        <rFont val="Times New Roman"/>
        <family val="1"/>
      </rPr>
      <t>Higher Education Leadership Institute</t>
    </r>
  </si>
  <si>
    <r>
      <rPr>
        <sz val="10"/>
        <rFont val="Times New Roman"/>
        <family val="1"/>
      </rPr>
      <t>International College of Management, Sydney</t>
    </r>
  </si>
  <si>
    <r>
      <rPr>
        <sz val="10"/>
        <rFont val="Times New Roman"/>
        <family val="1"/>
      </rPr>
      <t>Insearch Limited</t>
    </r>
  </si>
  <si>
    <r>
      <rPr>
        <sz val="10"/>
        <rFont val="Times New Roman"/>
        <family val="1"/>
      </rPr>
      <t>JMC Academy</t>
    </r>
  </si>
  <si>
    <t>Kent Institute Australia Pty Ltd.</t>
  </si>
  <si>
    <r>
      <rPr>
        <sz val="10"/>
        <rFont val="Times New Roman"/>
        <family val="1"/>
      </rPr>
      <t>Le Cordon Bleu Australia Ltd</t>
    </r>
  </si>
  <si>
    <r>
      <rPr>
        <sz val="10"/>
        <rFont val="Times New Roman"/>
        <family val="1"/>
      </rPr>
      <t>Marcus Oldham College</t>
    </r>
  </si>
  <si>
    <r>
      <rPr>
        <sz val="10"/>
        <rFont val="Times New Roman"/>
        <family val="1"/>
      </rPr>
      <t>Melbourne Institute of Business &amp; Technology Pty</t>
    </r>
  </si>
  <si>
    <r>
      <rPr>
        <sz val="10"/>
        <rFont val="Times New Roman"/>
        <family val="1"/>
      </rPr>
      <t>Ltd</t>
    </r>
  </si>
  <si>
    <r>
      <rPr>
        <sz val="10"/>
        <rFont val="Times New Roman"/>
        <family val="1"/>
      </rPr>
      <t>Melbourne Institute of Technology</t>
    </r>
  </si>
  <si>
    <r>
      <rPr>
        <sz val="10"/>
        <rFont val="Times New Roman"/>
        <family val="1"/>
      </rPr>
      <t>Morling College Ltd</t>
    </r>
  </si>
  <si>
    <r>
      <rPr>
        <sz val="10"/>
        <rFont val="Times New Roman"/>
        <family val="1"/>
      </rPr>
      <t>Navitas Bundoora Pty Ltd</t>
    </r>
  </si>
  <si>
    <r>
      <rPr>
        <sz val="10"/>
        <rFont val="Times New Roman"/>
        <family val="1"/>
      </rPr>
      <t>S P Jain School of Global Management Pty Ltd</t>
    </r>
  </si>
  <si>
    <r>
      <rPr>
        <sz val="10"/>
        <rFont val="Times New Roman"/>
        <family val="1"/>
      </rPr>
      <t>SAE Institute</t>
    </r>
  </si>
  <si>
    <r>
      <rPr>
        <sz val="10"/>
        <rFont val="Times New Roman"/>
        <family val="1"/>
      </rPr>
      <t>South Australia Institute of Business &amp; Technology</t>
    </r>
  </si>
  <si>
    <r>
      <rPr>
        <sz val="10"/>
        <rFont val="Times New Roman"/>
        <family val="1"/>
      </rPr>
      <t>Southern Cross Education Institute (Higher</t>
    </r>
  </si>
  <si>
    <r>
      <rPr>
        <sz val="10"/>
        <rFont val="Times New Roman"/>
        <family val="1"/>
      </rPr>
      <t>Sydney Institute of Business and Technology Pty Ltd</t>
    </r>
  </si>
  <si>
    <r>
      <rPr>
        <sz val="10"/>
        <rFont val="Times New Roman"/>
        <family val="1"/>
      </rPr>
      <t>Education) Pty Ltd</t>
    </r>
  </si>
  <si>
    <r>
      <rPr>
        <sz val="10"/>
        <rFont val="Times New Roman"/>
        <family val="1"/>
      </rPr>
      <t>TAFE  Queensland</t>
    </r>
  </si>
  <si>
    <r>
      <rPr>
        <sz val="10"/>
        <rFont val="Times New Roman"/>
        <family val="1"/>
      </rPr>
      <t>TAFE SA</t>
    </r>
  </si>
  <si>
    <r>
      <rPr>
        <sz val="10"/>
        <rFont val="Times New Roman"/>
        <family val="1"/>
      </rPr>
      <t>Technical &amp; Further Education Commission (TAFE</t>
    </r>
  </si>
  <si>
    <r>
      <rPr>
        <sz val="10"/>
        <rFont val="Times New Roman"/>
        <family val="1"/>
      </rPr>
      <t>NSW)</t>
    </r>
  </si>
  <si>
    <r>
      <rPr>
        <sz val="10"/>
        <rFont val="Times New Roman"/>
        <family val="1"/>
      </rPr>
      <t>The Cairnmillar Institute School of Counselling and</t>
    </r>
  </si>
  <si>
    <r>
      <rPr>
        <sz val="10"/>
        <rFont val="Times New Roman"/>
        <family val="1"/>
      </rPr>
      <t>Psychotherapy Pty Ltd</t>
    </r>
  </si>
  <si>
    <r>
      <rPr>
        <sz val="10"/>
        <rFont val="Times New Roman"/>
        <family val="1"/>
      </rPr>
      <t>Top Education Group Ltd</t>
    </r>
  </si>
  <si>
    <r>
      <rPr>
        <sz val="10"/>
        <rFont val="Times New Roman"/>
        <family val="1"/>
      </rPr>
      <t>UTS College Limited</t>
    </r>
  </si>
  <si>
    <r>
      <rPr>
        <sz val="10"/>
        <rFont val="Times New Roman"/>
        <family val="1"/>
      </rPr>
      <t>Wentworth Institute of Higher Education Pty Ltd</t>
    </r>
  </si>
  <si>
    <r>
      <rPr>
        <sz val="10"/>
        <rFont val="Times New Roman"/>
        <family val="1"/>
      </rPr>
      <t>Wesley Institute</t>
    </r>
  </si>
  <si>
    <r>
      <rPr>
        <sz val="10"/>
        <rFont val="Times New Roman"/>
        <family val="1"/>
      </rPr>
      <t>Whitehouse Institute of Design, Australia</t>
    </r>
  </si>
  <si>
    <r>
      <rPr>
        <b/>
        <sz val="10"/>
        <rFont val="Times New Roman"/>
        <family val="1"/>
      </rPr>
      <t xml:space="preserve">Outcome                            </t>
    </r>
    <r>
      <rPr>
        <sz val="10"/>
        <rFont val="Times New Roman"/>
        <family val="1"/>
      </rPr>
      <t>30 Grants for Higher Education Assistance</t>
    </r>
  </si>
  <si>
    <r>
      <rPr>
        <b/>
        <sz val="10"/>
        <rFont val="Times New Roman"/>
        <family val="1"/>
      </rPr>
      <t xml:space="preserve">Program Year                   </t>
    </r>
    <r>
      <rPr>
        <sz val="10"/>
        <rFont val="Times New Roman"/>
        <family val="1"/>
      </rPr>
      <t>2022</t>
    </r>
  </si>
  <si>
    <r>
      <rPr>
        <b/>
        <sz val="10"/>
        <rFont val="Times New Roman"/>
        <family val="1"/>
      </rPr>
      <t xml:space="preserve">Program                            </t>
    </r>
    <r>
      <rPr>
        <sz val="10"/>
        <rFont val="Times New Roman"/>
        <family val="1"/>
      </rPr>
      <t xml:space="preserve">Commonwealth Grant Scheme                </t>
    </r>
    <r>
      <rPr>
        <b/>
        <sz val="10"/>
        <rFont val="Times New Roman"/>
        <family val="1"/>
      </rPr>
      <t xml:space="preserve">Sub Program                     </t>
    </r>
    <r>
      <rPr>
        <sz val="10"/>
        <rFont val="Times New Roman"/>
        <family val="1"/>
      </rPr>
      <t xml:space="preserve">Basic Grant Amount
</t>
    </r>
    <r>
      <rPr>
        <b/>
        <sz val="10"/>
        <rFont val="Times New Roman"/>
        <family val="1"/>
      </rPr>
      <t xml:space="preserve">Component                        </t>
    </r>
    <r>
      <rPr>
        <sz val="10"/>
        <rFont val="Times New Roman"/>
        <family val="1"/>
      </rPr>
      <t xml:space="preserve">Higher Education Courses Final              </t>
    </r>
    <r>
      <rPr>
        <b/>
        <sz val="10"/>
        <rFont val="Times New Roman"/>
        <family val="1"/>
      </rPr>
      <t xml:space="preserve">Section                               </t>
    </r>
    <r>
      <rPr>
        <sz val="10"/>
        <rFont val="Times New Roman"/>
        <family val="1"/>
      </rPr>
      <t xml:space="preserve">S33-B
</t>
    </r>
    <r>
      <rPr>
        <b/>
        <sz val="12"/>
        <rFont val="Times New Roman"/>
        <family val="1"/>
      </rPr>
      <t xml:space="preserve">Confirmation of grant amounts in respect of grants under Part 2-2 of the Act (Higher Education Courses Final – 2022)
</t>
    </r>
    <r>
      <rPr>
        <sz val="12"/>
        <rFont val="Times New Roman"/>
        <family val="1"/>
      </rPr>
      <t xml:space="preserve">I, AMANDA BROWN,  CONFIRM  that:
</t>
    </r>
    <r>
      <rPr>
        <sz val="12"/>
        <rFont val="Times New Roman"/>
        <family val="1"/>
      </rPr>
      <t xml:space="preserve">(a) each Higher Education Provider (HEP) listed in Column 1 of the table below (the Table) entered into a funding agreement with the Commonwealth relating to a grant under Part 2-2 of the Act in respect of the year 2022 (Grant); and
</t>
    </r>
    <r>
      <rPr>
        <sz val="12"/>
        <rFont val="Times New Roman"/>
        <family val="1"/>
      </rPr>
      <t>(b) the amount of each HEP's Grant, referred to in Section 33b of the Act, has been worked out in accordance with Division 33 of the Act, and is the amount shown in Column 4 of the row of the Table in which the HEP's name appears.</t>
    </r>
  </si>
  <si>
    <t xml:space="preserve">Undershoot on igher education courses </t>
  </si>
  <si>
    <r>
      <rPr>
        <b/>
        <sz val="12"/>
        <rFont val="Times New Roman"/>
        <family val="1"/>
      </rPr>
      <t xml:space="preserve">
</t>
    </r>
    <r>
      <rPr>
        <sz val="10"/>
        <rFont val="Times New Roman"/>
        <family val="1"/>
      </rPr>
      <t>Deakin University</t>
    </r>
  </si>
  <si>
    <t>Central Queensland University</t>
  </si>
  <si>
    <r>
      <rPr>
        <b/>
        <sz val="12"/>
        <rFont val="Times New Roman"/>
        <family val="1"/>
      </rPr>
      <t xml:space="preserve">
</t>
    </r>
    <r>
      <rPr>
        <sz val="10"/>
        <rFont val="Times New Roman"/>
        <family val="1"/>
      </rPr>
      <t>Central Queensland University</t>
    </r>
  </si>
  <si>
    <r>
      <rPr>
        <b/>
        <sz val="12"/>
        <rFont val="Times New Roman"/>
        <family val="1"/>
      </rPr>
      <t xml:space="preserve">
</t>
    </r>
    <r>
      <rPr>
        <sz val="10"/>
        <rFont val="Times New Roman"/>
        <family val="1"/>
      </rPr>
      <t>Curtin University of Technology</t>
    </r>
  </si>
  <si>
    <r>
      <rPr>
        <b/>
        <sz val="12"/>
        <rFont val="Times New Roman"/>
        <family val="1"/>
      </rPr>
      <t xml:space="preserve">
</t>
    </r>
    <r>
      <rPr>
        <sz val="10"/>
        <rFont val="Times New Roman"/>
        <family val="1"/>
      </rPr>
      <t>The Flinders University of South Australia</t>
    </r>
  </si>
  <si>
    <r>
      <rPr>
        <b/>
        <sz val="12"/>
        <rFont val="Times New Roman"/>
        <family val="1"/>
      </rPr>
      <t xml:space="preserve">
</t>
    </r>
    <r>
      <rPr>
        <sz val="10"/>
        <rFont val="Times New Roman"/>
        <family val="1"/>
      </rPr>
      <t>University of Tasmania</t>
    </r>
  </si>
  <si>
    <t xml:space="preserve">Charles Darwin Unviersity 
</t>
  </si>
  <si>
    <r>
      <rPr>
        <b/>
        <sz val="12"/>
        <rFont val="Times New Roman"/>
        <family val="1"/>
      </rPr>
      <t xml:space="preserve">
</t>
    </r>
    <r>
      <rPr>
        <sz val="10"/>
        <rFont val="Times New Roman"/>
        <family val="1"/>
      </rPr>
      <t>Charles Darwin University</t>
    </r>
  </si>
  <si>
    <r>
      <rPr>
        <b/>
        <sz val="12"/>
        <rFont val="Times New Roman"/>
        <family val="1"/>
      </rPr>
      <t xml:space="preserve">
</t>
    </r>
    <r>
      <rPr>
        <sz val="10"/>
        <rFont val="Times New Roman"/>
        <family val="1"/>
      </rPr>
      <t>University of Canberra</t>
    </r>
  </si>
  <si>
    <r>
      <rPr>
        <b/>
        <sz val="12"/>
        <rFont val="Times New Roman"/>
        <family val="1"/>
      </rPr>
      <t xml:space="preserve">
</t>
    </r>
    <r>
      <rPr>
        <sz val="10"/>
        <rFont val="Times New Roman"/>
        <family val="1"/>
      </rPr>
      <t>The Australian National University</t>
    </r>
  </si>
  <si>
    <t>Higher Education Relief Program - 2020</t>
  </si>
  <si>
    <t xml:space="preserve">Total public university only </t>
  </si>
  <si>
    <t>Royal Melbourne Institute of Technology (RMIT)</t>
  </si>
  <si>
    <t>Western Sydney University</t>
  </si>
  <si>
    <t>Higher Education Continuity Guarantee  2021-2023</t>
  </si>
  <si>
    <t xml:space="preserve">Central Queensland University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</si>
</sst>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
    <numFmt numFmtId="165" formatCode="0.0%"/>
    <numFmt numFmtId="166" formatCode="_(&quot;$&quot;* #,##0.00_);_(&quot;$&quot;* \(#,##0.00\);_(&quot;$&quot;* &quot;-&quot;??_);_(@_)"/>
    <numFmt numFmtId="167" formatCode="&quot;$&quot;#,##0.00"/>
  </numFmts>
  <fonts count="12" x14ac:knownFonts="1">
    <font>
      <sz val="11"/>
      <color theme="1"/>
      <name val="Calibri"/>
      <family val="2"/>
      <scheme val="minor"/>
    </font>
    <font>
      <b/>
      <sz val="12"/>
      <name val="Times New Roman"/>
      <family val="1"/>
    </font>
    <font>
      <sz val="10"/>
      <name val="Times New Roman"/>
      <family val="1"/>
    </font>
    <font>
      <i/>
      <sz val="10"/>
      <color rgb="FF000000"/>
      <name val="Times New Roman"/>
      <family val="2"/>
    </font>
    <font>
      <b/>
      <sz val="11"/>
      <name val="Times New Roman"/>
      <family val="1"/>
    </font>
    <font>
      <sz val="11"/>
      <name val="Times New Roman"/>
      <family val="1"/>
    </font>
    <font>
      <sz val="11"/>
      <name val="Calibri"/>
      <family val="2"/>
      <scheme val="minor"/>
    </font>
    <font>
      <b/>
      <sz val="10"/>
      <name val="Times New Roman"/>
      <family val="1"/>
    </font>
    <font>
      <sz val="12"/>
      <name val="Times New Roman"/>
      <family val="1"/>
    </font>
    <font>
      <b/>
      <sz val="11"/>
      <color theme="1"/>
      <name val="Calibri"/>
      <family val="2"/>
      <scheme val="minor"/>
    </font>
    <font>
      <sz val="11"/>
      <color rgb="FF000000"/>
      <name val="Calibri"/>
      <family val="2"/>
      <scheme val="minor"/>
    </font>
    <font>
      <b/>
      <sz val="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6">
    <xf numFmtId="0" fontId="0" fillId="0" borderId="0" xfId="0"/>
    <xf numFmtId="0" fontId="0" fillId="0" borderId="0" xfId="0" applyAlignment="1">
      <alignment horizontal="left" wrapText="1"/>
    </xf>
    <xf numFmtId="1" fontId="3" fillId="0" borderId="0" xfId="0" applyNumberFormat="1" applyFont="1" applyAlignment="1">
      <alignment horizontal="right" vertical="top" shrinkToFit="1"/>
    </xf>
    <xf numFmtId="3" fontId="3" fillId="0" borderId="0" xfId="0" applyNumberFormat="1" applyFont="1" applyAlignment="1">
      <alignment horizontal="right" vertical="top" shrinkToFit="1"/>
    </xf>
    <xf numFmtId="1" fontId="3" fillId="0" borderId="0" xfId="0" applyNumberFormat="1" applyFont="1" applyAlignment="1">
      <alignment horizontal="right" vertical="center" shrinkToFit="1"/>
    </xf>
    <xf numFmtId="3" fontId="3" fillId="0" borderId="0" xfId="0" applyNumberFormat="1" applyFont="1" applyAlignment="1">
      <alignment horizontal="right" vertical="center" shrinkToFit="1"/>
    </xf>
    <xf numFmtId="0" fontId="1" fillId="0" borderId="0" xfId="0" applyFont="1" applyAlignment="1">
      <alignment horizontal="left" vertical="top" wrapText="1"/>
    </xf>
    <xf numFmtId="0" fontId="0" fillId="0" borderId="0" xfId="0" applyAlignment="1">
      <alignment horizontal="left" vertical="top" wrapText="1"/>
    </xf>
    <xf numFmtId="0" fontId="5" fillId="0" borderId="0" xfId="0" applyFont="1" applyAlignment="1">
      <alignment horizontal="left" vertical="top" wrapText="1"/>
    </xf>
    <xf numFmtId="0" fontId="6" fillId="0" borderId="1" xfId="0" applyFont="1" applyBorder="1" applyAlignment="1">
      <alignment horizontal="left" vertical="top" wrapText="1"/>
    </xf>
    <xf numFmtId="0" fontId="0" fillId="0" borderId="1" xfId="0" applyFont="1" applyBorder="1" applyAlignment="1">
      <alignment horizontal="left" vertical="top" wrapText="1"/>
    </xf>
    <xf numFmtId="0" fontId="6" fillId="2" borderId="1" xfId="0" applyFont="1" applyFill="1" applyBorder="1" applyAlignment="1">
      <alignment horizontal="left" vertical="top" wrapText="1"/>
    </xf>
    <xf numFmtId="0" fontId="0" fillId="2" borderId="1" xfId="0" applyFont="1" applyFill="1" applyBorder="1" applyAlignment="1">
      <alignment horizontal="left" vertical="top" wrapText="1"/>
    </xf>
    <xf numFmtId="0" fontId="2" fillId="0" borderId="0" xfId="0" applyFont="1" applyAlignment="1">
      <alignment horizontal="left" vertical="top" wrapText="1"/>
    </xf>
    <xf numFmtId="0" fontId="0" fillId="0" borderId="0" xfId="0" applyAlignment="1">
      <alignment horizontal="left" vertical="center" wrapText="1" indent="1"/>
    </xf>
    <xf numFmtId="0" fontId="4" fillId="0" borderId="0" xfId="0" applyFont="1" applyAlignment="1">
      <alignment horizontal="left" vertical="top" wrapText="1"/>
    </xf>
    <xf numFmtId="165" fontId="0" fillId="0" borderId="0" xfId="0" applyNumberFormat="1"/>
    <xf numFmtId="164" fontId="0" fillId="0" borderId="0" xfId="0" applyNumberFormat="1"/>
    <xf numFmtId="164" fontId="10" fillId="0" borderId="1" xfId="0" applyNumberFormat="1" applyFont="1" applyBorder="1" applyAlignment="1">
      <alignment horizontal="right" vertical="top" shrinkToFit="1"/>
    </xf>
    <xf numFmtId="164" fontId="0" fillId="0" borderId="1" xfId="0" applyNumberFormat="1" applyFont="1" applyBorder="1"/>
    <xf numFmtId="164" fontId="10" fillId="2" borderId="1" xfId="0" applyNumberFormat="1" applyFont="1" applyFill="1" applyBorder="1" applyAlignment="1">
      <alignment horizontal="right" vertical="top" shrinkToFit="1"/>
    </xf>
    <xf numFmtId="164" fontId="10" fillId="0" borderId="1" xfId="0" applyNumberFormat="1" applyFont="1" applyBorder="1" applyAlignment="1">
      <alignment horizontal="right" vertical="center" shrinkToFit="1"/>
    </xf>
    <xf numFmtId="164" fontId="10" fillId="0" borderId="1" xfId="0" applyNumberFormat="1" applyFont="1" applyBorder="1" applyAlignment="1">
      <alignment horizontal="right" shrinkToFit="1"/>
    </xf>
    <xf numFmtId="164" fontId="10" fillId="2" borderId="1" xfId="0" applyNumberFormat="1" applyFont="1" applyFill="1" applyBorder="1" applyAlignment="1">
      <alignment horizontal="right" vertical="center" shrinkToFit="1"/>
    </xf>
    <xf numFmtId="164" fontId="6" fillId="0" borderId="1" xfId="0" applyNumberFormat="1" applyFont="1" applyBorder="1" applyAlignment="1">
      <alignment vertical="top" wrapText="1"/>
    </xf>
    <xf numFmtId="164" fontId="6" fillId="2" borderId="1" xfId="0" applyNumberFormat="1" applyFont="1" applyFill="1" applyBorder="1" applyAlignment="1">
      <alignment vertical="top" wrapText="1"/>
    </xf>
    <xf numFmtId="164" fontId="0" fillId="2" borderId="1" xfId="0" applyNumberFormat="1" applyFont="1" applyFill="1" applyBorder="1" applyAlignment="1">
      <alignment vertical="top" wrapText="1"/>
    </xf>
    <xf numFmtId="0" fontId="6" fillId="3" borderId="1" xfId="0" applyFont="1" applyFill="1" applyBorder="1" applyAlignment="1">
      <alignment horizontal="left" vertical="top" wrapText="1"/>
    </xf>
    <xf numFmtId="164" fontId="6" fillId="3" borderId="1" xfId="0" applyNumberFormat="1" applyFont="1" applyFill="1" applyBorder="1" applyAlignment="1">
      <alignment vertical="top" wrapText="1"/>
    </xf>
    <xf numFmtId="164" fontId="10" fillId="3" borderId="1" xfId="0" applyNumberFormat="1" applyFont="1" applyFill="1" applyBorder="1" applyAlignment="1">
      <alignment horizontal="right" vertical="top" shrinkToFit="1"/>
    </xf>
    <xf numFmtId="164" fontId="10" fillId="3" borderId="1" xfId="0" applyNumberFormat="1" applyFont="1" applyFill="1" applyBorder="1" applyAlignment="1">
      <alignment horizontal="right" vertical="center" shrinkToFit="1"/>
    </xf>
    <xf numFmtId="164" fontId="6" fillId="0" borderId="1" xfId="0" applyNumberFormat="1" applyFont="1" applyFill="1" applyBorder="1" applyAlignment="1">
      <alignment vertical="top" wrapText="1"/>
    </xf>
    <xf numFmtId="0" fontId="0" fillId="0" borderId="0" xfId="0" applyFill="1"/>
    <xf numFmtId="0" fontId="11" fillId="0" borderId="1" xfId="0" applyFont="1" applyBorder="1" applyAlignment="1">
      <alignment horizontal="left" vertical="top" wrapText="1"/>
    </xf>
    <xf numFmtId="164" fontId="11" fillId="0" borderId="1" xfId="0" applyNumberFormat="1" applyFont="1" applyBorder="1" applyAlignment="1">
      <alignment vertical="top" wrapText="1"/>
    </xf>
    <xf numFmtId="0" fontId="11" fillId="0" borderId="1" xfId="0" applyFont="1" applyFill="1" applyBorder="1" applyAlignment="1">
      <alignment horizontal="left" vertical="top" wrapText="1"/>
    </xf>
    <xf numFmtId="164" fontId="9" fillId="0" borderId="2" xfId="0" applyNumberFormat="1" applyFont="1" applyBorder="1"/>
    <xf numFmtId="0" fontId="9" fillId="0" borderId="1" xfId="0" applyFont="1" applyBorder="1" applyAlignment="1">
      <alignment horizontal="left"/>
    </xf>
    <xf numFmtId="0" fontId="9" fillId="0" borderId="1" xfId="0" applyFont="1" applyBorder="1" applyAlignment="1">
      <alignment horizontal="right"/>
    </xf>
    <xf numFmtId="0" fontId="9" fillId="0" borderId="0" xfId="0" applyFont="1"/>
    <xf numFmtId="164" fontId="0" fillId="0" borderId="1" xfId="0" applyNumberFormat="1" applyFont="1" applyFill="1" applyBorder="1" applyAlignment="1">
      <alignment vertical="top" wrapText="1"/>
    </xf>
    <xf numFmtId="3" fontId="0" fillId="0" borderId="0" xfId="0" applyNumberFormat="1"/>
    <xf numFmtId="166" fontId="0" fillId="0" borderId="0" xfId="0" applyNumberFormat="1"/>
    <xf numFmtId="167" fontId="0" fillId="0" borderId="0" xfId="0" applyNumberFormat="1"/>
    <xf numFmtId="164" fontId="0" fillId="0" borderId="0" xfId="0" applyNumberFormat="1" applyBorder="1"/>
    <xf numFmtId="3" fontId="0" fillId="0" borderId="0" xfId="0" applyNumberFormat="1" applyBorder="1"/>
    <xf numFmtId="164" fontId="10" fillId="3" borderId="0" xfId="0" applyNumberFormat="1" applyFont="1" applyFill="1" applyBorder="1" applyAlignment="1">
      <alignment horizontal="right" vertical="top" shrinkToFit="1"/>
    </xf>
    <xf numFmtId="0" fontId="0" fillId="0" borderId="0" xfId="0" applyAlignment="1">
      <alignment horizontal="left" vertical="center" wrapText="1" indent="1"/>
    </xf>
    <xf numFmtId="0" fontId="0" fillId="0" borderId="0" xfId="0" applyAlignment="1">
      <alignment horizontal="left" vertical="top" wrapText="1" indent="5"/>
    </xf>
    <xf numFmtId="0" fontId="0" fillId="0" borderId="0" xfId="0" applyAlignment="1">
      <alignment horizontal="left" vertical="top" wrapText="1"/>
    </xf>
    <xf numFmtId="0" fontId="6" fillId="0" borderId="1" xfId="0" applyFont="1" applyFill="1" applyBorder="1" applyAlignment="1">
      <alignment horizontal="left" vertical="top" wrapText="1"/>
    </xf>
    <xf numFmtId="164" fontId="10" fillId="0" borderId="1" xfId="0" applyNumberFormat="1" applyFont="1" applyFill="1" applyBorder="1" applyAlignment="1">
      <alignment horizontal="right" vertical="top" shrinkToFit="1"/>
    </xf>
    <xf numFmtId="164" fontId="10" fillId="0" borderId="1" xfId="0" applyNumberFormat="1" applyFont="1" applyFill="1" applyBorder="1" applyAlignment="1">
      <alignment horizontal="right" vertical="center" shrinkToFit="1"/>
    </xf>
    <xf numFmtId="164" fontId="10" fillId="0" borderId="0" xfId="0" applyNumberFormat="1" applyFont="1" applyFill="1" applyAlignment="1">
      <alignment horizontal="right" vertical="center" shrinkToFit="1"/>
    </xf>
    <xf numFmtId="164" fontId="10" fillId="0" borderId="1" xfId="0" applyNumberFormat="1" applyFont="1" applyFill="1" applyBorder="1" applyAlignment="1">
      <alignment horizontal="right" shrinkToFit="1"/>
    </xf>
    <xf numFmtId="0" fontId="0" fillId="0"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781E4-7D82-4755-84BB-B4582FA5C47B}">
  <dimension ref="A1:F60"/>
  <sheetViews>
    <sheetView tabSelected="1" workbookViewId="0">
      <selection activeCell="F49" sqref="F49"/>
    </sheetView>
  </sheetViews>
  <sheetFormatPr defaultRowHeight="15" x14ac:dyDescent="0.25"/>
  <cols>
    <col min="1" max="1" width="61.85546875" customWidth="1"/>
    <col min="2" max="2" width="18.7109375" customWidth="1"/>
    <col min="3" max="3" width="17.85546875" customWidth="1"/>
    <col min="4" max="5" width="17.5703125" customWidth="1"/>
    <col min="6" max="6" width="15" customWidth="1"/>
  </cols>
  <sheetData>
    <row r="1" spans="1:6" x14ac:dyDescent="0.25">
      <c r="A1" s="39" t="s">
        <v>138</v>
      </c>
    </row>
    <row r="2" spans="1:6" x14ac:dyDescent="0.25">
      <c r="A2" s="39" t="s">
        <v>142</v>
      </c>
    </row>
    <row r="4" spans="1:6" x14ac:dyDescent="0.25">
      <c r="A4" s="37" t="s">
        <v>80</v>
      </c>
      <c r="B4" s="38">
        <v>2020</v>
      </c>
      <c r="C4" s="38">
        <v>2021</v>
      </c>
      <c r="D4" s="38">
        <v>2022</v>
      </c>
      <c r="E4" s="38">
        <v>2023</v>
      </c>
      <c r="F4" s="38" t="s">
        <v>81</v>
      </c>
    </row>
    <row r="5" spans="1:6" x14ac:dyDescent="0.25">
      <c r="A5" s="9" t="s">
        <v>45</v>
      </c>
      <c r="B5" s="24">
        <v>0</v>
      </c>
      <c r="C5" s="18">
        <v>0</v>
      </c>
      <c r="D5" s="18">
        <v>4580065</v>
      </c>
      <c r="E5" s="18">
        <v>3857867</v>
      </c>
      <c r="F5" s="19">
        <f>SUM(B5:E5)</f>
        <v>8437932</v>
      </c>
    </row>
    <row r="6" spans="1:6" x14ac:dyDescent="0.25">
      <c r="A6" s="9" t="s">
        <v>46</v>
      </c>
      <c r="B6" s="24">
        <v>0</v>
      </c>
      <c r="C6" s="18">
        <v>418500</v>
      </c>
      <c r="D6" s="18">
        <v>6117752</v>
      </c>
      <c r="E6" s="18">
        <v>0</v>
      </c>
      <c r="F6" s="19">
        <f t="shared" ref="F6:F50" si="0">SUM(B6:E6)</f>
        <v>6536252</v>
      </c>
    </row>
    <row r="7" spans="1:6" x14ac:dyDescent="0.25">
      <c r="A7" s="50" t="s">
        <v>47</v>
      </c>
      <c r="B7" s="31">
        <v>0</v>
      </c>
      <c r="C7" s="51">
        <v>0</v>
      </c>
      <c r="D7" s="51">
        <v>0</v>
      </c>
      <c r="E7" s="51">
        <v>0</v>
      </c>
      <c r="F7" s="19">
        <f t="shared" si="0"/>
        <v>0</v>
      </c>
    </row>
    <row r="8" spans="1:6" x14ac:dyDescent="0.25">
      <c r="A8" s="50" t="s">
        <v>48</v>
      </c>
      <c r="B8" s="31">
        <v>0</v>
      </c>
      <c r="C8" s="51">
        <v>0</v>
      </c>
      <c r="D8" s="51">
        <v>6852372</v>
      </c>
      <c r="E8" s="51">
        <v>0</v>
      </c>
      <c r="F8" s="19">
        <f t="shared" si="0"/>
        <v>6852372</v>
      </c>
    </row>
    <row r="9" spans="1:6" x14ac:dyDescent="0.25">
      <c r="A9" s="50" t="s">
        <v>49</v>
      </c>
      <c r="B9" s="31">
        <v>0</v>
      </c>
      <c r="C9" s="51">
        <v>0</v>
      </c>
      <c r="D9" s="51">
        <v>10854424</v>
      </c>
      <c r="E9" s="51">
        <v>13507875</v>
      </c>
      <c r="F9" s="19">
        <f t="shared" si="0"/>
        <v>24362299</v>
      </c>
    </row>
    <row r="10" spans="1:6" ht="14.25" customHeight="1" x14ac:dyDescent="0.25">
      <c r="A10" s="50" t="s">
        <v>50</v>
      </c>
      <c r="B10" s="31">
        <v>0</v>
      </c>
      <c r="C10" s="51">
        <v>8730493</v>
      </c>
      <c r="D10" s="51">
        <v>6730759</v>
      </c>
      <c r="E10" s="51">
        <v>3748403</v>
      </c>
      <c r="F10" s="19">
        <f t="shared" si="0"/>
        <v>19209655</v>
      </c>
    </row>
    <row r="11" spans="1:6" x14ac:dyDescent="0.25">
      <c r="A11" s="50" t="s">
        <v>51</v>
      </c>
      <c r="B11" s="31">
        <v>0</v>
      </c>
      <c r="C11" s="51">
        <v>64125</v>
      </c>
      <c r="D11" s="51">
        <v>519846</v>
      </c>
      <c r="E11" s="51">
        <v>416151</v>
      </c>
      <c r="F11" s="19">
        <f t="shared" si="0"/>
        <v>1000122</v>
      </c>
    </row>
    <row r="12" spans="1:6" x14ac:dyDescent="0.25">
      <c r="A12" s="50" t="s">
        <v>52</v>
      </c>
      <c r="B12" s="31">
        <v>1234330</v>
      </c>
      <c r="C12" s="51">
        <v>1689154</v>
      </c>
      <c r="D12" s="51">
        <v>3974894</v>
      </c>
      <c r="E12" s="51">
        <v>3502513</v>
      </c>
      <c r="F12" s="19">
        <f t="shared" si="0"/>
        <v>10400891</v>
      </c>
    </row>
    <row r="13" spans="1:6" x14ac:dyDescent="0.25">
      <c r="A13" s="50" t="s">
        <v>53</v>
      </c>
      <c r="B13" s="31">
        <v>0</v>
      </c>
      <c r="C13" s="51">
        <v>0</v>
      </c>
      <c r="D13" s="51">
        <v>0</v>
      </c>
      <c r="E13" s="51">
        <v>0</v>
      </c>
      <c r="F13" s="19">
        <f t="shared" si="0"/>
        <v>0</v>
      </c>
    </row>
    <row r="14" spans="1:6" x14ac:dyDescent="0.25">
      <c r="A14" s="50" t="s">
        <v>141</v>
      </c>
      <c r="B14" s="31">
        <v>0</v>
      </c>
      <c r="C14" s="51">
        <v>0</v>
      </c>
      <c r="D14" s="51">
        <v>12483380</v>
      </c>
      <c r="E14" s="51">
        <v>7332772</v>
      </c>
      <c r="F14" s="19">
        <f t="shared" si="0"/>
        <v>19816152</v>
      </c>
    </row>
    <row r="15" spans="1:6" x14ac:dyDescent="0.25">
      <c r="A15" s="50" t="s">
        <v>54</v>
      </c>
      <c r="B15" s="31">
        <v>0</v>
      </c>
      <c r="C15" s="51">
        <v>0</v>
      </c>
      <c r="D15" s="51">
        <v>36221</v>
      </c>
      <c r="E15" s="51">
        <v>0</v>
      </c>
      <c r="F15" s="19">
        <f t="shared" si="0"/>
        <v>36221</v>
      </c>
    </row>
    <row r="16" spans="1:6" x14ac:dyDescent="0.25">
      <c r="A16" s="50" t="s">
        <v>37</v>
      </c>
      <c r="B16" s="31">
        <v>0</v>
      </c>
      <c r="C16" s="52">
        <v>0</v>
      </c>
      <c r="D16" s="52">
        <v>549207</v>
      </c>
      <c r="E16" s="53">
        <v>6566763</v>
      </c>
      <c r="F16" s="19">
        <f t="shared" si="0"/>
        <v>7115970</v>
      </c>
    </row>
    <row r="17" spans="1:6" x14ac:dyDescent="0.25">
      <c r="A17" s="50" t="s">
        <v>55</v>
      </c>
      <c r="B17" s="31">
        <v>12772716</v>
      </c>
      <c r="C17" s="51">
        <v>17395758</v>
      </c>
      <c r="D17" s="51">
        <v>23453487</v>
      </c>
      <c r="E17" s="51">
        <v>22892760</v>
      </c>
      <c r="F17" s="19">
        <f t="shared" si="0"/>
        <v>76514721</v>
      </c>
    </row>
    <row r="18" spans="1:6" x14ac:dyDescent="0.25">
      <c r="A18" s="50" t="s">
        <v>56</v>
      </c>
      <c r="B18" s="31">
        <v>0</v>
      </c>
      <c r="C18" s="51">
        <v>0</v>
      </c>
      <c r="D18" s="51">
        <v>21730821</v>
      </c>
      <c r="E18" s="51">
        <v>28538621</v>
      </c>
      <c r="F18" s="19">
        <f t="shared" si="0"/>
        <v>50269442</v>
      </c>
    </row>
    <row r="19" spans="1:6" x14ac:dyDescent="0.25">
      <c r="A19" s="50" t="s">
        <v>57</v>
      </c>
      <c r="B19" s="31">
        <v>0</v>
      </c>
      <c r="C19" s="51">
        <v>472500</v>
      </c>
      <c r="D19" s="51">
        <v>420957</v>
      </c>
      <c r="E19" s="51">
        <v>398056</v>
      </c>
      <c r="F19" s="19">
        <f t="shared" si="0"/>
        <v>1291513</v>
      </c>
    </row>
    <row r="20" spans="1:6" ht="16.5" customHeight="1" x14ac:dyDescent="0.25">
      <c r="A20" s="50" t="s">
        <v>140</v>
      </c>
      <c r="B20" s="31">
        <v>0</v>
      </c>
      <c r="C20" s="54">
        <v>10900188</v>
      </c>
      <c r="D20" s="54">
        <v>26717571</v>
      </c>
      <c r="E20" s="54">
        <v>0</v>
      </c>
      <c r="F20" s="19">
        <f t="shared" si="0"/>
        <v>37617759</v>
      </c>
    </row>
    <row r="21" spans="1:6" ht="18.75" customHeight="1" x14ac:dyDescent="0.25">
      <c r="A21" s="50" t="s">
        <v>58</v>
      </c>
      <c r="B21" s="31">
        <v>0</v>
      </c>
      <c r="C21" s="51">
        <v>0</v>
      </c>
      <c r="D21" s="51">
        <v>2331174</v>
      </c>
      <c r="E21" s="51">
        <v>0</v>
      </c>
      <c r="F21" s="19">
        <f t="shared" si="0"/>
        <v>2331174</v>
      </c>
    </row>
    <row r="22" spans="1:6" x14ac:dyDescent="0.25">
      <c r="A22" s="50" t="s">
        <v>59</v>
      </c>
      <c r="B22" s="31">
        <v>0</v>
      </c>
      <c r="C22" s="51">
        <v>0</v>
      </c>
      <c r="D22" s="51">
        <v>804622</v>
      </c>
      <c r="E22" s="51">
        <v>1530641</v>
      </c>
      <c r="F22" s="19">
        <f t="shared" si="0"/>
        <v>2335263</v>
      </c>
    </row>
    <row r="23" spans="1:6" x14ac:dyDescent="0.25">
      <c r="A23" s="50" t="s">
        <v>60</v>
      </c>
      <c r="B23" s="31">
        <v>0</v>
      </c>
      <c r="C23" s="51">
        <v>0</v>
      </c>
      <c r="D23" s="51">
        <v>5749828</v>
      </c>
      <c r="E23" s="51">
        <v>0</v>
      </c>
      <c r="F23" s="19">
        <f t="shared" si="0"/>
        <v>5749828</v>
      </c>
    </row>
    <row r="24" spans="1:6" x14ac:dyDescent="0.25">
      <c r="A24" s="55" t="s">
        <v>143</v>
      </c>
      <c r="B24" s="31">
        <v>0</v>
      </c>
      <c r="C24" s="52">
        <v>0</v>
      </c>
      <c r="D24" s="52">
        <v>17139078</v>
      </c>
      <c r="E24" s="52">
        <v>6904876</v>
      </c>
      <c r="F24" s="19">
        <f t="shared" si="0"/>
        <v>24043954</v>
      </c>
    </row>
    <row r="25" spans="1:6" x14ac:dyDescent="0.25">
      <c r="A25" s="50" t="s">
        <v>61</v>
      </c>
      <c r="B25" s="31">
        <v>0</v>
      </c>
      <c r="C25" s="51">
        <v>270000</v>
      </c>
      <c r="D25" s="51">
        <v>9770082</v>
      </c>
      <c r="E25" s="51">
        <v>14836949</v>
      </c>
      <c r="F25" s="19">
        <f t="shared" si="0"/>
        <v>24877031</v>
      </c>
    </row>
    <row r="26" spans="1:6" x14ac:dyDescent="0.25">
      <c r="A26" s="50" t="s">
        <v>62</v>
      </c>
      <c r="B26" s="31">
        <v>16887895</v>
      </c>
      <c r="C26" s="51">
        <v>19223582</v>
      </c>
      <c r="D26" s="51">
        <v>28123938</v>
      </c>
      <c r="E26" s="51">
        <v>30609955</v>
      </c>
      <c r="F26" s="19">
        <f t="shared" si="0"/>
        <v>94845370</v>
      </c>
    </row>
    <row r="27" spans="1:6" ht="17.25" customHeight="1" x14ac:dyDescent="0.25">
      <c r="A27" s="50" t="s">
        <v>63</v>
      </c>
      <c r="B27" s="31">
        <v>0</v>
      </c>
      <c r="C27" s="51">
        <v>0</v>
      </c>
      <c r="D27" s="51">
        <v>4717844</v>
      </c>
      <c r="E27" s="51">
        <v>2000017</v>
      </c>
      <c r="F27" s="19">
        <f t="shared" si="0"/>
        <v>6717861</v>
      </c>
    </row>
    <row r="28" spans="1:6" x14ac:dyDescent="0.25">
      <c r="A28" s="50" t="s">
        <v>64</v>
      </c>
      <c r="B28" s="31">
        <v>4754097</v>
      </c>
      <c r="C28" s="51">
        <v>264938</v>
      </c>
      <c r="D28" s="51">
        <v>10985637</v>
      </c>
      <c r="E28" s="51">
        <v>4504621</v>
      </c>
      <c r="F28" s="19">
        <f t="shared" si="0"/>
        <v>20509293</v>
      </c>
    </row>
    <row r="29" spans="1:6" x14ac:dyDescent="0.25">
      <c r="A29" s="50" t="s">
        <v>65</v>
      </c>
      <c r="B29" s="31">
        <v>2096182</v>
      </c>
      <c r="C29" s="51">
        <v>4898289</v>
      </c>
      <c r="D29" s="51">
        <v>14451055</v>
      </c>
      <c r="E29" s="51">
        <v>19104221</v>
      </c>
      <c r="F29" s="19">
        <f t="shared" si="0"/>
        <v>40549747</v>
      </c>
    </row>
    <row r="30" spans="1:6" x14ac:dyDescent="0.25">
      <c r="A30" s="50" t="s">
        <v>66</v>
      </c>
      <c r="B30" s="31">
        <v>1101993</v>
      </c>
      <c r="C30" s="51">
        <v>10100905</v>
      </c>
      <c r="D30" s="51">
        <v>36557290</v>
      </c>
      <c r="E30" s="51">
        <v>32732467</v>
      </c>
      <c r="F30" s="19">
        <f t="shared" si="0"/>
        <v>80492655</v>
      </c>
    </row>
    <row r="31" spans="1:6" x14ac:dyDescent="0.25">
      <c r="A31" s="50" t="s">
        <v>39</v>
      </c>
      <c r="B31" s="31">
        <v>0</v>
      </c>
      <c r="C31" s="52">
        <v>2095875</v>
      </c>
      <c r="D31" s="52">
        <v>13523303</v>
      </c>
      <c r="E31" s="52">
        <v>1126807</v>
      </c>
      <c r="F31" s="19">
        <f t="shared" si="0"/>
        <v>16745985</v>
      </c>
    </row>
    <row r="32" spans="1:6" x14ac:dyDescent="0.25">
      <c r="A32" s="50" t="s">
        <v>67</v>
      </c>
      <c r="B32" s="31">
        <v>0</v>
      </c>
      <c r="C32" s="51">
        <v>0</v>
      </c>
      <c r="D32" s="51">
        <v>2460739</v>
      </c>
      <c r="E32" s="51">
        <v>1171195</v>
      </c>
      <c r="F32" s="19">
        <f t="shared" si="0"/>
        <v>3631934</v>
      </c>
    </row>
    <row r="33" spans="1:6" x14ac:dyDescent="0.25">
      <c r="A33" s="50" t="s">
        <v>68</v>
      </c>
      <c r="B33" s="31">
        <v>0</v>
      </c>
      <c r="C33" s="51">
        <v>0</v>
      </c>
      <c r="D33" s="51">
        <v>4627551</v>
      </c>
      <c r="E33" s="51">
        <v>6778404</v>
      </c>
      <c r="F33" s="19">
        <f t="shared" si="0"/>
        <v>11405955</v>
      </c>
    </row>
    <row r="34" spans="1:6" ht="18" customHeight="1" x14ac:dyDescent="0.25">
      <c r="A34" s="50" t="s">
        <v>69</v>
      </c>
      <c r="B34" s="31">
        <v>0</v>
      </c>
      <c r="C34" s="54">
        <v>2547554</v>
      </c>
      <c r="D34" s="54">
        <v>9493231</v>
      </c>
      <c r="E34" s="54">
        <v>5061521</v>
      </c>
      <c r="F34" s="19">
        <f t="shared" si="0"/>
        <v>17102306</v>
      </c>
    </row>
    <row r="35" spans="1:6" s="32" customFormat="1" x14ac:dyDescent="0.25">
      <c r="A35" s="50" t="s">
        <v>70</v>
      </c>
      <c r="B35" s="31">
        <v>14797112</v>
      </c>
      <c r="C35" s="51">
        <v>6007500</v>
      </c>
      <c r="D35" s="51">
        <v>9006026</v>
      </c>
      <c r="E35" s="51">
        <v>11484156</v>
      </c>
      <c r="F35" s="19">
        <f t="shared" si="0"/>
        <v>41294794</v>
      </c>
    </row>
    <row r="36" spans="1:6" x14ac:dyDescent="0.25">
      <c r="A36" s="50" t="s">
        <v>40</v>
      </c>
      <c r="B36" s="31">
        <v>0</v>
      </c>
      <c r="C36" s="52">
        <v>2440183</v>
      </c>
      <c r="D36" s="52">
        <v>5248286</v>
      </c>
      <c r="E36" s="52">
        <v>9110310</v>
      </c>
      <c r="F36" s="19">
        <f t="shared" si="0"/>
        <v>16798779</v>
      </c>
    </row>
    <row r="37" spans="1:6" x14ac:dyDescent="0.25">
      <c r="A37" s="50" t="s">
        <v>71</v>
      </c>
      <c r="B37" s="31">
        <v>0</v>
      </c>
      <c r="C37" s="51">
        <v>1247805</v>
      </c>
      <c r="D37" s="51">
        <v>0</v>
      </c>
      <c r="E37" s="51">
        <v>0</v>
      </c>
      <c r="F37" s="19">
        <f t="shared" si="0"/>
        <v>1247805</v>
      </c>
    </row>
    <row r="38" spans="1:6" x14ac:dyDescent="0.25">
      <c r="A38" s="50" t="s">
        <v>72</v>
      </c>
      <c r="B38" s="31">
        <v>0</v>
      </c>
      <c r="C38" s="51">
        <v>0</v>
      </c>
      <c r="D38" s="51">
        <v>1666532</v>
      </c>
      <c r="E38" s="51">
        <v>8915266</v>
      </c>
      <c r="F38" s="19">
        <f t="shared" si="0"/>
        <v>10581798</v>
      </c>
    </row>
    <row r="39" spans="1:6" x14ac:dyDescent="0.25">
      <c r="A39" s="50" t="s">
        <v>41</v>
      </c>
      <c r="B39" s="31">
        <v>19758923</v>
      </c>
      <c r="C39" s="52">
        <v>21073592</v>
      </c>
      <c r="D39" s="52">
        <v>23050405</v>
      </c>
      <c r="E39" s="52">
        <v>33156996</v>
      </c>
      <c r="F39" s="19">
        <f t="shared" si="0"/>
        <v>97039916</v>
      </c>
    </row>
    <row r="40" spans="1:6" x14ac:dyDescent="0.25">
      <c r="A40" s="55" t="s">
        <v>42</v>
      </c>
      <c r="B40" s="40">
        <v>0</v>
      </c>
      <c r="C40" s="52">
        <v>0</v>
      </c>
      <c r="D40" s="52">
        <v>0</v>
      </c>
      <c r="E40" s="52">
        <v>0</v>
      </c>
      <c r="F40" s="19">
        <f t="shared" si="0"/>
        <v>0</v>
      </c>
    </row>
    <row r="41" spans="1:6" x14ac:dyDescent="0.25">
      <c r="A41" s="50" t="s">
        <v>43</v>
      </c>
      <c r="B41" s="40">
        <v>0</v>
      </c>
      <c r="C41" s="52">
        <v>0</v>
      </c>
      <c r="D41" s="52">
        <v>8467334</v>
      </c>
      <c r="E41" s="52">
        <v>6776702</v>
      </c>
      <c r="F41" s="19">
        <f t="shared" si="0"/>
        <v>15244036</v>
      </c>
    </row>
    <row r="42" spans="1:6" x14ac:dyDescent="0.25">
      <c r="A42" s="50" t="s">
        <v>44</v>
      </c>
      <c r="B42" s="40">
        <v>0</v>
      </c>
      <c r="C42" s="52">
        <v>0</v>
      </c>
      <c r="D42" s="52">
        <v>0</v>
      </c>
      <c r="E42" s="52">
        <v>0</v>
      </c>
      <c r="F42" s="19">
        <f t="shared" si="0"/>
        <v>0</v>
      </c>
    </row>
    <row r="43" spans="1:6" x14ac:dyDescent="0.25">
      <c r="A43" s="50" t="s">
        <v>73</v>
      </c>
      <c r="B43" s="31">
        <v>2526457</v>
      </c>
      <c r="C43" s="52">
        <v>2387750</v>
      </c>
      <c r="D43" s="51">
        <v>3468149</v>
      </c>
      <c r="E43" s="51">
        <v>3484250</v>
      </c>
      <c r="F43" s="19">
        <f t="shared" si="0"/>
        <v>11866606</v>
      </c>
    </row>
    <row r="44" spans="1:6" x14ac:dyDescent="0.25">
      <c r="A44" s="50" t="s">
        <v>74</v>
      </c>
      <c r="B44" s="31">
        <v>869367</v>
      </c>
      <c r="C44" s="51">
        <v>1965721</v>
      </c>
      <c r="D44" s="51">
        <v>2315311</v>
      </c>
      <c r="E44" s="51">
        <v>2237769</v>
      </c>
      <c r="F44" s="19">
        <f t="shared" si="0"/>
        <v>7388168</v>
      </c>
    </row>
    <row r="45" spans="1:6" x14ac:dyDescent="0.25">
      <c r="A45" s="50" t="s">
        <v>75</v>
      </c>
      <c r="B45" s="31">
        <v>4342</v>
      </c>
      <c r="C45" s="51">
        <v>507948</v>
      </c>
      <c r="D45" s="51">
        <v>576014</v>
      </c>
      <c r="E45" s="51">
        <v>562597</v>
      </c>
      <c r="F45" s="19">
        <f t="shared" si="0"/>
        <v>1650901</v>
      </c>
    </row>
    <row r="46" spans="1:6" x14ac:dyDescent="0.25">
      <c r="A46" s="50" t="s">
        <v>76</v>
      </c>
      <c r="B46" s="31">
        <v>2993034</v>
      </c>
      <c r="C46" s="51">
        <v>2405085</v>
      </c>
      <c r="D46" s="51">
        <v>4147389</v>
      </c>
      <c r="E46" s="51">
        <v>3537836</v>
      </c>
      <c r="F46" s="19">
        <f t="shared" si="0"/>
        <v>13083344</v>
      </c>
    </row>
    <row r="47" spans="1:6" x14ac:dyDescent="0.25">
      <c r="A47" s="50" t="s">
        <v>77</v>
      </c>
      <c r="B47" s="31">
        <v>981726</v>
      </c>
      <c r="C47" s="51">
        <v>1193328</v>
      </c>
      <c r="D47" s="51">
        <v>1156984</v>
      </c>
      <c r="E47" s="51">
        <v>1139078</v>
      </c>
      <c r="F47" s="19">
        <f t="shared" si="0"/>
        <v>4471116</v>
      </c>
    </row>
    <row r="48" spans="1:6" x14ac:dyDescent="0.25">
      <c r="A48" s="50" t="s">
        <v>78</v>
      </c>
      <c r="B48" s="31">
        <v>512539</v>
      </c>
      <c r="C48" s="51">
        <v>736462</v>
      </c>
      <c r="D48" s="51">
        <v>889884</v>
      </c>
      <c r="E48" s="51">
        <v>700484</v>
      </c>
      <c r="F48" s="19">
        <f t="shared" si="0"/>
        <v>2839369</v>
      </c>
    </row>
    <row r="49" spans="1:6" x14ac:dyDescent="0.25">
      <c r="A49" s="33" t="s">
        <v>79</v>
      </c>
      <c r="B49" s="34">
        <f>SUM(B5:B48)</f>
        <v>81290713</v>
      </c>
      <c r="C49" s="34">
        <f>SUM(C5:C48)</f>
        <v>119037235</v>
      </c>
      <c r="D49" s="34">
        <f>SUM(D5:D48)</f>
        <v>345749442</v>
      </c>
      <c r="E49" s="34">
        <f>SUM(E5:E48)</f>
        <v>298228899</v>
      </c>
      <c r="F49" s="19">
        <f>SUM(B49:E49)</f>
        <v>844306289</v>
      </c>
    </row>
    <row r="50" spans="1:6" x14ac:dyDescent="0.25">
      <c r="A50" s="35" t="s">
        <v>139</v>
      </c>
      <c r="B50" s="36">
        <f>SUM(B5:B42)</f>
        <v>73403248</v>
      </c>
      <c r="C50" s="36">
        <f t="shared" ref="C50:E50" si="1">SUM(C5:C42)</f>
        <v>109840941</v>
      </c>
      <c r="D50" s="36">
        <f t="shared" si="1"/>
        <v>333195711</v>
      </c>
      <c r="E50" s="36">
        <f t="shared" si="1"/>
        <v>286566885</v>
      </c>
      <c r="F50" s="19">
        <f t="shared" si="0"/>
        <v>803006785</v>
      </c>
    </row>
    <row r="51" spans="1:6" x14ac:dyDescent="0.25">
      <c r="B51" s="17"/>
    </row>
    <row r="52" spans="1:6" x14ac:dyDescent="0.25">
      <c r="A52" s="44"/>
    </row>
    <row r="53" spans="1:6" x14ac:dyDescent="0.25">
      <c r="A53" s="45"/>
      <c r="B53" s="41"/>
    </row>
    <row r="55" spans="1:6" x14ac:dyDescent="0.25">
      <c r="B55" s="17"/>
      <c r="C55" s="17"/>
      <c r="D55" s="17"/>
      <c r="E55" s="17"/>
      <c r="F55" s="17"/>
    </row>
    <row r="57" spans="1:6" x14ac:dyDescent="0.25">
      <c r="D57" s="42"/>
      <c r="E57" s="42"/>
    </row>
    <row r="58" spans="1:6" x14ac:dyDescent="0.25">
      <c r="B58" s="17"/>
      <c r="C58" s="17"/>
      <c r="D58" s="17"/>
      <c r="E58" s="17"/>
    </row>
    <row r="60" spans="1:6" x14ac:dyDescent="0.25">
      <c r="B60" s="43"/>
      <c r="C60" s="43"/>
      <c r="D60" s="43"/>
      <c r="E60" s="43"/>
    </row>
  </sheetData>
  <pageMargins left="0.7" right="0.7" top="0.75" bottom="0.75" header="0.3" footer="0.3"/>
  <pageSetup paperSize="9" orientation="portrait" r:id="rId1"/>
  <ignoredErrors>
    <ignoredError sqref="B49:D49 B50:C50 D50"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77BB-84D8-42DA-B930-91EEA30D2EEF}">
  <dimension ref="A1:P91"/>
  <sheetViews>
    <sheetView workbookViewId="0">
      <selection activeCell="E12" sqref="E12"/>
    </sheetView>
  </sheetViews>
  <sheetFormatPr defaultRowHeight="15" x14ac:dyDescent="0.25"/>
  <cols>
    <col min="1" max="1" width="19.28515625" customWidth="1"/>
    <col min="2" max="2" width="14.42578125" customWidth="1"/>
    <col min="4" max="4" width="17.42578125" customWidth="1"/>
  </cols>
  <sheetData>
    <row r="1" spans="1:16" ht="50.25" customHeight="1" x14ac:dyDescent="0.25">
      <c r="A1" s="14" t="s">
        <v>124</v>
      </c>
      <c r="B1" s="48" t="s">
        <v>125</v>
      </c>
      <c r="C1" s="48"/>
      <c r="H1" s="47" t="s">
        <v>124</v>
      </c>
      <c r="I1" s="47"/>
      <c r="J1" s="48" t="s">
        <v>125</v>
      </c>
      <c r="K1" s="48"/>
      <c r="L1" s="48"/>
      <c r="M1" s="48"/>
      <c r="N1" s="48"/>
      <c r="O1" s="48"/>
      <c r="P1" s="48"/>
    </row>
    <row r="2" spans="1:16" x14ac:dyDescent="0.25">
      <c r="A2" s="49" t="s">
        <v>126</v>
      </c>
      <c r="B2" s="49"/>
      <c r="C2" s="49"/>
      <c r="H2" s="49" t="s">
        <v>126</v>
      </c>
      <c r="I2" s="49"/>
      <c r="J2" s="49"/>
      <c r="K2" s="49"/>
      <c r="L2" s="49"/>
      <c r="M2" s="49"/>
      <c r="N2" s="49"/>
      <c r="O2" s="49"/>
      <c r="P2" s="49"/>
    </row>
    <row r="4" spans="1:16" x14ac:dyDescent="0.25">
      <c r="A4" t="s">
        <v>127</v>
      </c>
    </row>
    <row r="5" spans="1:16" ht="38.25" x14ac:dyDescent="0.25">
      <c r="A5" s="13" t="s">
        <v>0</v>
      </c>
      <c r="B5" s="3">
        <v>-4580065</v>
      </c>
      <c r="C5" s="13" t="s">
        <v>0</v>
      </c>
      <c r="D5" s="3">
        <v>243857997</v>
      </c>
      <c r="E5" s="16">
        <f>B5/D5</f>
        <v>-1.8781688754705879E-2</v>
      </c>
    </row>
    <row r="6" spans="1:16" ht="38.25" x14ac:dyDescent="0.25">
      <c r="A6" s="13" t="s">
        <v>1</v>
      </c>
      <c r="B6" s="3">
        <v>-6117752</v>
      </c>
      <c r="C6" s="13" t="s">
        <v>1</v>
      </c>
      <c r="D6" s="3">
        <v>179830586</v>
      </c>
      <c r="E6" s="16">
        <f t="shared" ref="E6:E43" si="0">B6/D6</f>
        <v>-3.4019529914672025E-2</v>
      </c>
    </row>
    <row r="7" spans="1:16" ht="25.5" x14ac:dyDescent="0.25">
      <c r="A7" s="13" t="s">
        <v>2</v>
      </c>
      <c r="B7" s="2">
        <v>0</v>
      </c>
      <c r="C7" s="13" t="s">
        <v>2</v>
      </c>
      <c r="D7" s="3">
        <v>175045761</v>
      </c>
      <c r="E7" s="16">
        <f t="shared" si="0"/>
        <v>0</v>
      </c>
    </row>
    <row r="8" spans="1:16" ht="38.25" x14ac:dyDescent="0.25">
      <c r="A8" s="13" t="s">
        <v>3</v>
      </c>
      <c r="B8" s="3">
        <v>-6852372</v>
      </c>
      <c r="C8" s="13" t="s">
        <v>3</v>
      </c>
      <c r="D8" s="3">
        <v>89454637</v>
      </c>
      <c r="E8" s="16">
        <f t="shared" si="0"/>
        <v>-7.6601641120068481E-2</v>
      </c>
    </row>
    <row r="9" spans="1:16" ht="51" x14ac:dyDescent="0.25">
      <c r="A9" s="13" t="s">
        <v>4</v>
      </c>
      <c r="B9" s="3">
        <v>-10854424</v>
      </c>
      <c r="C9" s="13" t="s">
        <v>4</v>
      </c>
      <c r="D9" s="3">
        <v>104906784</v>
      </c>
      <c r="E9" s="16">
        <f t="shared" si="0"/>
        <v>-0.10346732199892812</v>
      </c>
    </row>
    <row r="10" spans="1:16" ht="63.75" x14ac:dyDescent="0.25">
      <c r="A10" s="13" t="s">
        <v>5</v>
      </c>
      <c r="B10" s="2">
        <v>0</v>
      </c>
      <c r="C10" s="13" t="s">
        <v>5</v>
      </c>
      <c r="D10" s="3">
        <v>252178851</v>
      </c>
      <c r="E10" s="16">
        <f t="shared" si="0"/>
        <v>0</v>
      </c>
    </row>
    <row r="11" spans="1:16" ht="51" x14ac:dyDescent="0.25">
      <c r="A11" s="13" t="s">
        <v>6</v>
      </c>
      <c r="B11" s="2">
        <v>0</v>
      </c>
      <c r="C11" s="13" t="s">
        <v>6</v>
      </c>
      <c r="D11" s="3">
        <v>220292131</v>
      </c>
      <c r="E11" s="16">
        <f t="shared" si="0"/>
        <v>0</v>
      </c>
    </row>
    <row r="12" spans="1:16" ht="38.25" x14ac:dyDescent="0.25">
      <c r="A12" s="13" t="s">
        <v>7</v>
      </c>
      <c r="B12" s="3">
        <v>-3974894</v>
      </c>
      <c r="C12" s="13" t="s">
        <v>7</v>
      </c>
      <c r="D12" s="3">
        <v>280897099</v>
      </c>
      <c r="E12" s="16">
        <f t="shared" si="0"/>
        <v>-1.4150712179480359E-2</v>
      </c>
    </row>
    <row r="13" spans="1:16" ht="63.75" x14ac:dyDescent="0.25">
      <c r="A13" s="13" t="s">
        <v>8</v>
      </c>
      <c r="B13" s="2">
        <v>0</v>
      </c>
      <c r="C13" s="13" t="s">
        <v>8</v>
      </c>
      <c r="D13" s="3">
        <v>211657789</v>
      </c>
      <c r="E13" s="16">
        <f t="shared" si="0"/>
        <v>0</v>
      </c>
    </row>
    <row r="14" spans="1:16" ht="51" x14ac:dyDescent="0.25">
      <c r="A14" s="13" t="s">
        <v>9</v>
      </c>
      <c r="B14" s="3">
        <v>-12483380</v>
      </c>
      <c r="C14" s="13" t="s">
        <v>9</v>
      </c>
      <c r="D14" s="3">
        <v>295663399</v>
      </c>
      <c r="E14" s="16">
        <f t="shared" si="0"/>
        <v>-4.2221594022870582E-2</v>
      </c>
    </row>
    <row r="15" spans="1:16" ht="51" x14ac:dyDescent="0.25">
      <c r="A15" s="13" t="s">
        <v>10</v>
      </c>
      <c r="B15" s="2">
        <v>0</v>
      </c>
      <c r="C15" s="13" t="s">
        <v>10</v>
      </c>
      <c r="D15" s="3">
        <v>148638431</v>
      </c>
      <c r="E15" s="16">
        <f t="shared" si="0"/>
        <v>0</v>
      </c>
    </row>
    <row r="16" spans="1:16" ht="41.25" x14ac:dyDescent="0.25">
      <c r="A16" s="8" t="s">
        <v>128</v>
      </c>
      <c r="B16" s="4">
        <v>0</v>
      </c>
      <c r="C16" s="8" t="s">
        <v>128</v>
      </c>
      <c r="D16" s="5">
        <v>273169829</v>
      </c>
      <c r="E16" s="16">
        <f t="shared" si="0"/>
        <v>0</v>
      </c>
    </row>
    <row r="17" spans="1:5" ht="38.25" x14ac:dyDescent="0.25">
      <c r="A17" s="13" t="s">
        <v>11</v>
      </c>
      <c r="B17" s="3">
        <v>-23453487</v>
      </c>
      <c r="C17" s="13" t="s">
        <v>11</v>
      </c>
      <c r="D17" s="3">
        <v>84459993</v>
      </c>
      <c r="E17" s="16">
        <f t="shared" si="0"/>
        <v>-0.27768753189453854</v>
      </c>
    </row>
    <row r="18" spans="1:5" ht="25.5" x14ac:dyDescent="0.25">
      <c r="A18" s="13" t="s">
        <v>12</v>
      </c>
      <c r="B18" s="3">
        <v>-21730821</v>
      </c>
      <c r="C18" s="13" t="s">
        <v>12</v>
      </c>
      <c r="D18" s="3">
        <v>235506045</v>
      </c>
      <c r="E18" s="16">
        <f t="shared" si="0"/>
        <v>-9.2272879874484751E-2</v>
      </c>
    </row>
    <row r="19" spans="1:5" ht="25.5" x14ac:dyDescent="0.25">
      <c r="A19" s="13" t="s">
        <v>13</v>
      </c>
      <c r="B19" s="2">
        <v>0</v>
      </c>
      <c r="C19" s="13" t="s">
        <v>13</v>
      </c>
      <c r="D19" s="3">
        <v>303575707</v>
      </c>
      <c r="E19" s="16">
        <f t="shared" si="0"/>
        <v>0</v>
      </c>
    </row>
    <row r="20" spans="1:5" ht="76.5" x14ac:dyDescent="0.25">
      <c r="A20" s="13" t="s">
        <v>14</v>
      </c>
      <c r="B20" s="3">
        <v>-26717571</v>
      </c>
      <c r="C20" s="13" t="s">
        <v>14</v>
      </c>
      <c r="D20" s="3">
        <v>282265028</v>
      </c>
      <c r="E20" s="16">
        <f t="shared" si="0"/>
        <v>-9.4654202078480659E-2</v>
      </c>
    </row>
    <row r="21" spans="1:5" ht="25.5" x14ac:dyDescent="0.25">
      <c r="A21" s="13" t="s">
        <v>82</v>
      </c>
      <c r="B21" s="1"/>
      <c r="C21" s="13" t="s">
        <v>82</v>
      </c>
      <c r="D21" s="1"/>
      <c r="E21" s="16" t="e">
        <f t="shared" si="0"/>
        <v>#DIV/0!</v>
      </c>
    </row>
    <row r="22" spans="1:5" ht="63.75" x14ac:dyDescent="0.25">
      <c r="A22" s="13" t="s">
        <v>15</v>
      </c>
      <c r="B22" s="3">
        <v>-2331174</v>
      </c>
      <c r="C22" s="13" t="s">
        <v>15</v>
      </c>
      <c r="D22" s="3">
        <v>164446765</v>
      </c>
      <c r="E22" s="16">
        <f t="shared" si="0"/>
        <v>-1.417585806567858E-2</v>
      </c>
    </row>
    <row r="23" spans="1:5" ht="63.75" x14ac:dyDescent="0.25">
      <c r="A23" s="13" t="s">
        <v>16</v>
      </c>
      <c r="B23" s="2">
        <v>0</v>
      </c>
      <c r="C23" s="13" t="s">
        <v>16</v>
      </c>
      <c r="D23" s="3">
        <v>259860442</v>
      </c>
      <c r="E23" s="16">
        <f t="shared" si="0"/>
        <v>0</v>
      </c>
    </row>
    <row r="24" spans="1:5" ht="25.5" x14ac:dyDescent="0.25">
      <c r="A24" s="13" t="s">
        <v>17</v>
      </c>
      <c r="B24" s="3">
        <v>-5749828</v>
      </c>
      <c r="C24" s="13" t="s">
        <v>17</v>
      </c>
      <c r="D24" s="3">
        <v>135368275</v>
      </c>
      <c r="E24" s="16">
        <f t="shared" si="0"/>
        <v>-4.2475447072070613E-2</v>
      </c>
    </row>
    <row r="25" spans="1:5" ht="66.75" x14ac:dyDescent="0.25">
      <c r="A25" s="6" t="s">
        <v>129</v>
      </c>
      <c r="B25" s="5">
        <v>-17139078</v>
      </c>
      <c r="C25" s="8" t="s">
        <v>130</v>
      </c>
      <c r="D25" s="5">
        <v>132320460</v>
      </c>
      <c r="E25" s="16">
        <f t="shared" si="0"/>
        <v>-0.12952704366354229</v>
      </c>
    </row>
    <row r="26" spans="1:5" ht="25.5" x14ac:dyDescent="0.25">
      <c r="A26" s="13" t="s">
        <v>18</v>
      </c>
      <c r="B26" s="3">
        <v>-9169521</v>
      </c>
      <c r="C26" s="13" t="s">
        <v>18</v>
      </c>
      <c r="D26" s="3">
        <v>257773351</v>
      </c>
      <c r="E26" s="16">
        <f t="shared" si="0"/>
        <v>-3.5572028545340202E-2</v>
      </c>
    </row>
    <row r="27" spans="1:5" ht="38.25" x14ac:dyDescent="0.25">
      <c r="A27" s="13" t="s">
        <v>19</v>
      </c>
      <c r="B27" s="3">
        <v>-28123938</v>
      </c>
      <c r="C27" s="13" t="s">
        <v>19</v>
      </c>
      <c r="D27" s="3">
        <v>109357531</v>
      </c>
      <c r="E27" s="16">
        <f t="shared" si="0"/>
        <v>-0.25717422241363513</v>
      </c>
    </row>
    <row r="28" spans="1:5" ht="76.5" x14ac:dyDescent="0.25">
      <c r="A28" s="13" t="s">
        <v>20</v>
      </c>
      <c r="B28" s="3">
        <v>-4717844</v>
      </c>
      <c r="C28" s="13" t="s">
        <v>20</v>
      </c>
      <c r="D28" s="3">
        <v>281646227</v>
      </c>
      <c r="E28" s="16">
        <f t="shared" si="0"/>
        <v>-1.6750957576293041E-2</v>
      </c>
    </row>
    <row r="29" spans="1:5" ht="63.75" x14ac:dyDescent="0.25">
      <c r="A29" s="13" t="s">
        <v>21</v>
      </c>
      <c r="B29" s="3">
        <v>-10055584</v>
      </c>
      <c r="C29" s="13" t="s">
        <v>21</v>
      </c>
      <c r="D29" s="3">
        <v>270717619</v>
      </c>
      <c r="E29" s="16">
        <f t="shared" si="0"/>
        <v>-3.7144180113374892E-2</v>
      </c>
    </row>
    <row r="30" spans="1:5" ht="63.75" x14ac:dyDescent="0.25">
      <c r="A30" s="13" t="s">
        <v>22</v>
      </c>
      <c r="B30" s="3">
        <v>-14451055</v>
      </c>
      <c r="C30" s="13" t="s">
        <v>22</v>
      </c>
      <c r="D30" s="3">
        <v>132944997</v>
      </c>
      <c r="E30" s="16">
        <f t="shared" si="0"/>
        <v>-0.10869950224603037</v>
      </c>
    </row>
    <row r="31" spans="1:5" ht="51" x14ac:dyDescent="0.25">
      <c r="A31" s="13" t="s">
        <v>23</v>
      </c>
      <c r="B31" s="3">
        <v>-36557290</v>
      </c>
      <c r="C31" s="13" t="s">
        <v>23</v>
      </c>
      <c r="D31" s="3">
        <v>137141707</v>
      </c>
      <c r="E31" s="16">
        <f t="shared" si="0"/>
        <v>-0.26656580845971239</v>
      </c>
    </row>
    <row r="32" spans="1:5" ht="79.5" x14ac:dyDescent="0.25">
      <c r="A32" s="8" t="s">
        <v>131</v>
      </c>
      <c r="B32" s="5">
        <v>-12115013</v>
      </c>
      <c r="C32" s="8" t="s">
        <v>131</v>
      </c>
      <c r="D32" s="5">
        <v>275370847</v>
      </c>
      <c r="E32" s="16">
        <f t="shared" si="0"/>
        <v>-4.3995263594479195E-2</v>
      </c>
    </row>
    <row r="33" spans="1:5" ht="38.25" x14ac:dyDescent="0.25">
      <c r="A33" s="13" t="s">
        <v>24</v>
      </c>
      <c r="B33" s="3">
        <v>-2460739</v>
      </c>
      <c r="C33" s="13" t="s">
        <v>24</v>
      </c>
      <c r="D33" s="3">
        <v>158479038</v>
      </c>
      <c r="E33" s="16">
        <f t="shared" si="0"/>
        <v>-1.5527220704103466E-2</v>
      </c>
    </row>
    <row r="34" spans="1:5" ht="25.5" x14ac:dyDescent="0.25">
      <c r="A34" s="13" t="s">
        <v>25</v>
      </c>
      <c r="B34" s="3">
        <v>-4627551</v>
      </c>
      <c r="C34" s="13" t="s">
        <v>25</v>
      </c>
      <c r="D34" s="3">
        <v>90914809</v>
      </c>
      <c r="E34" s="16">
        <f t="shared" si="0"/>
        <v>-5.0899859449740473E-2</v>
      </c>
    </row>
    <row r="35" spans="1:5" ht="63.75" x14ac:dyDescent="0.25">
      <c r="A35" s="13" t="s">
        <v>26</v>
      </c>
      <c r="B35" s="3">
        <v>-9143851</v>
      </c>
      <c r="C35" s="13" t="s">
        <v>69</v>
      </c>
      <c r="D35" s="3">
        <v>72460987</v>
      </c>
      <c r="E35" s="16">
        <f t="shared" si="0"/>
        <v>-0.12618998689598307</v>
      </c>
    </row>
    <row r="36" spans="1:5" ht="63.75" x14ac:dyDescent="0.25">
      <c r="A36" s="13" t="s">
        <v>27</v>
      </c>
      <c r="B36" s="3">
        <v>-4440777</v>
      </c>
      <c r="C36" s="13" t="s">
        <v>27</v>
      </c>
      <c r="D36" s="3">
        <v>140677067</v>
      </c>
      <c r="E36" s="16">
        <f t="shared" si="0"/>
        <v>-3.156717078839865E-2</v>
      </c>
    </row>
    <row r="37" spans="1:5" ht="79.5" x14ac:dyDescent="0.25">
      <c r="A37" s="8" t="s">
        <v>132</v>
      </c>
      <c r="B37" s="5">
        <v>-5248286</v>
      </c>
      <c r="C37" s="8" t="s">
        <v>132</v>
      </c>
      <c r="D37" s="5">
        <v>146161590</v>
      </c>
      <c r="E37" s="16">
        <f t="shared" si="0"/>
        <v>-3.5907422736712158E-2</v>
      </c>
    </row>
    <row r="38" spans="1:5" ht="51" x14ac:dyDescent="0.25">
      <c r="A38" s="13" t="s">
        <v>28</v>
      </c>
      <c r="B38" s="2">
        <v>0</v>
      </c>
      <c r="C38" s="13" t="s">
        <v>28</v>
      </c>
      <c r="D38" s="3">
        <v>158585404</v>
      </c>
      <c r="E38" s="16">
        <f t="shared" si="0"/>
        <v>0</v>
      </c>
    </row>
    <row r="39" spans="1:5" ht="38.25" x14ac:dyDescent="0.25">
      <c r="A39" s="13" t="s">
        <v>29</v>
      </c>
      <c r="B39" s="3">
        <v>-1666532</v>
      </c>
      <c r="C39" s="13" t="s">
        <v>29</v>
      </c>
      <c r="D39" s="3">
        <v>203123986</v>
      </c>
      <c r="E39" s="16">
        <f t="shared" si="0"/>
        <v>-8.2045061876641189E-3</v>
      </c>
    </row>
    <row r="40" spans="1:5" ht="54" x14ac:dyDescent="0.25">
      <c r="A40" s="8" t="s">
        <v>133</v>
      </c>
      <c r="B40" s="5">
        <v>-22752041</v>
      </c>
      <c r="C40" s="8" t="s">
        <v>133</v>
      </c>
      <c r="D40" s="5">
        <v>217287096</v>
      </c>
      <c r="E40" s="16">
        <f t="shared" si="0"/>
        <v>-0.10470958201770067</v>
      </c>
    </row>
    <row r="41" spans="1:5" ht="54" x14ac:dyDescent="0.25">
      <c r="A41" s="6" t="s">
        <v>134</v>
      </c>
      <c r="B41" s="4">
        <v>0</v>
      </c>
      <c r="C41" s="8" t="s">
        <v>135</v>
      </c>
      <c r="D41" s="5">
        <v>63552342</v>
      </c>
      <c r="E41" s="16">
        <f t="shared" si="0"/>
        <v>0</v>
      </c>
    </row>
    <row r="42" spans="1:5" ht="54" x14ac:dyDescent="0.25">
      <c r="A42" s="8" t="s">
        <v>136</v>
      </c>
      <c r="B42" s="5">
        <v>-8467334</v>
      </c>
      <c r="C42" s="8" t="s">
        <v>136</v>
      </c>
      <c r="D42" s="5">
        <v>95210413</v>
      </c>
      <c r="E42" s="16">
        <f t="shared" si="0"/>
        <v>-8.8932856535345564E-2</v>
      </c>
    </row>
    <row r="43" spans="1:5" ht="66.75" x14ac:dyDescent="0.25">
      <c r="A43" s="8" t="s">
        <v>137</v>
      </c>
      <c r="B43" s="4">
        <v>0</v>
      </c>
      <c r="C43" s="8" t="s">
        <v>137</v>
      </c>
      <c r="D43" s="5">
        <v>74895409</v>
      </c>
      <c r="E43" s="16">
        <f t="shared" si="0"/>
        <v>0</v>
      </c>
    </row>
    <row r="44" spans="1:5" x14ac:dyDescent="0.25">
      <c r="A44" s="8"/>
      <c r="B44" s="4"/>
      <c r="C44" s="8"/>
      <c r="D44" s="5"/>
    </row>
    <row r="45" spans="1:5" x14ac:dyDescent="0.25">
      <c r="A45" s="8"/>
      <c r="B45" s="4"/>
      <c r="C45" s="8"/>
      <c r="D45" s="5"/>
    </row>
    <row r="46" spans="1:5" ht="57" x14ac:dyDescent="0.25">
      <c r="A46" s="7" t="s">
        <v>83</v>
      </c>
      <c r="B46" s="5">
        <v>-351816</v>
      </c>
      <c r="C46" s="7"/>
      <c r="D46" s="5"/>
    </row>
    <row r="47" spans="1:5" ht="139.5" x14ac:dyDescent="0.25">
      <c r="A47" s="13" t="s">
        <v>84</v>
      </c>
      <c r="B47" s="3">
        <v>-43459</v>
      </c>
      <c r="C47" s="8" t="s">
        <v>85</v>
      </c>
      <c r="D47" s="5">
        <v>993750</v>
      </c>
    </row>
    <row r="48" spans="1:5" ht="38.25" x14ac:dyDescent="0.25">
      <c r="A48" s="13" t="s">
        <v>86</v>
      </c>
      <c r="B48" s="3">
        <v>-231441</v>
      </c>
      <c r="C48" s="13" t="s">
        <v>84</v>
      </c>
      <c r="D48" s="3">
        <v>535375</v>
      </c>
    </row>
    <row r="49" spans="1:4" ht="63.75" x14ac:dyDescent="0.25">
      <c r="A49" s="13" t="s">
        <v>87</v>
      </c>
      <c r="B49" s="3">
        <v>-253839</v>
      </c>
      <c r="C49" s="13" t="s">
        <v>86</v>
      </c>
      <c r="D49" s="3">
        <v>3748125</v>
      </c>
    </row>
    <row r="50" spans="1:4" ht="51" x14ac:dyDescent="0.25">
      <c r="A50" s="13" t="s">
        <v>30</v>
      </c>
      <c r="B50" s="3">
        <v>-3468149</v>
      </c>
      <c r="C50" s="13" t="s">
        <v>87</v>
      </c>
      <c r="D50" s="3">
        <v>1543750</v>
      </c>
    </row>
    <row r="51" spans="1:4" ht="38.25" x14ac:dyDescent="0.25">
      <c r="A51" s="13" t="s">
        <v>88</v>
      </c>
      <c r="B51" s="3">
        <v>-65608</v>
      </c>
      <c r="C51" s="13" t="s">
        <v>30</v>
      </c>
      <c r="D51" s="3">
        <v>10504538</v>
      </c>
    </row>
    <row r="52" spans="1:4" ht="38.25" x14ac:dyDescent="0.25">
      <c r="A52" s="13" t="s">
        <v>89</v>
      </c>
      <c r="B52" s="3">
        <v>-172174</v>
      </c>
      <c r="C52" s="13" t="s">
        <v>88</v>
      </c>
      <c r="D52" s="3">
        <v>1119125</v>
      </c>
    </row>
    <row r="53" spans="1:4" ht="25.5" x14ac:dyDescent="0.25">
      <c r="A53" s="13" t="s">
        <v>31</v>
      </c>
      <c r="B53" s="3">
        <v>-2315311</v>
      </c>
      <c r="C53" s="13" t="s">
        <v>89</v>
      </c>
      <c r="D53" s="3">
        <v>427500</v>
      </c>
    </row>
    <row r="54" spans="1:4" ht="38.25" x14ac:dyDescent="0.25">
      <c r="A54" s="13" t="s">
        <v>90</v>
      </c>
      <c r="B54" s="3">
        <v>-487125</v>
      </c>
      <c r="C54" s="13" t="s">
        <v>31</v>
      </c>
      <c r="D54" s="3">
        <v>4477468</v>
      </c>
    </row>
    <row r="55" spans="1:4" ht="89.25" x14ac:dyDescent="0.25">
      <c r="A55" s="13" t="s">
        <v>91</v>
      </c>
      <c r="B55" s="3">
        <v>-19875</v>
      </c>
      <c r="C55" s="13" t="s">
        <v>90</v>
      </c>
      <c r="D55" s="3">
        <v>493750</v>
      </c>
    </row>
    <row r="56" spans="1:4" ht="63.75" x14ac:dyDescent="0.25">
      <c r="A56" s="13" t="s">
        <v>32</v>
      </c>
      <c r="B56" s="3">
        <v>-576014</v>
      </c>
      <c r="C56" s="13" t="s">
        <v>91</v>
      </c>
      <c r="D56" s="3">
        <v>182125</v>
      </c>
    </row>
    <row r="57" spans="1:4" ht="51" x14ac:dyDescent="0.25">
      <c r="A57" s="13" t="s">
        <v>92</v>
      </c>
      <c r="B57" s="3">
        <v>-462105</v>
      </c>
      <c r="C57" s="13" t="s">
        <v>32</v>
      </c>
      <c r="D57" s="3">
        <v>791494</v>
      </c>
    </row>
    <row r="58" spans="1:4" ht="63.75" x14ac:dyDescent="0.25">
      <c r="A58" s="13" t="s">
        <v>93</v>
      </c>
      <c r="B58" s="3">
        <v>-179375</v>
      </c>
      <c r="C58" s="13" t="s">
        <v>92</v>
      </c>
      <c r="D58" s="3">
        <v>2803125</v>
      </c>
    </row>
    <row r="59" spans="1:4" ht="51" x14ac:dyDescent="0.25">
      <c r="A59" s="13" t="s">
        <v>94</v>
      </c>
      <c r="B59" s="2">
        <v>0</v>
      </c>
      <c r="C59" s="13" t="s">
        <v>93</v>
      </c>
      <c r="D59" s="3">
        <v>179375</v>
      </c>
    </row>
    <row r="60" spans="1:4" ht="63.75" x14ac:dyDescent="0.25">
      <c r="A60" s="13" t="s">
        <v>95</v>
      </c>
      <c r="B60" s="2">
        <v>0</v>
      </c>
      <c r="C60" s="13" t="s">
        <v>94</v>
      </c>
      <c r="D60" s="3">
        <v>397500</v>
      </c>
    </row>
    <row r="61" spans="1:4" ht="51" x14ac:dyDescent="0.25">
      <c r="A61" s="13" t="s">
        <v>33</v>
      </c>
      <c r="B61" s="3">
        <v>-4147389</v>
      </c>
      <c r="C61" s="13" t="s">
        <v>95</v>
      </c>
      <c r="D61" s="3">
        <v>125875</v>
      </c>
    </row>
    <row r="62" spans="1:4" ht="38.25" x14ac:dyDescent="0.25">
      <c r="A62" s="13"/>
      <c r="B62" s="3"/>
      <c r="C62" s="13" t="s">
        <v>33</v>
      </c>
      <c r="D62" s="3">
        <v>6057565</v>
      </c>
    </row>
    <row r="63" spans="1:4" ht="25.5" x14ac:dyDescent="0.25">
      <c r="A63" s="13" t="s">
        <v>96</v>
      </c>
      <c r="B63" s="3">
        <v>-48673</v>
      </c>
      <c r="C63" s="13" t="s">
        <v>97</v>
      </c>
      <c r="D63" s="3">
        <v>430500</v>
      </c>
    </row>
    <row r="64" spans="1:4" ht="76.5" x14ac:dyDescent="0.25">
      <c r="A64" s="13" t="s">
        <v>98</v>
      </c>
      <c r="B64" s="3">
        <v>-17391</v>
      </c>
      <c r="C64" s="13" t="s">
        <v>96</v>
      </c>
      <c r="D64" s="3">
        <v>49500</v>
      </c>
    </row>
    <row r="65" spans="1:4" ht="25.5" x14ac:dyDescent="0.25">
      <c r="A65" s="13" t="s">
        <v>99</v>
      </c>
      <c r="B65" s="3">
        <v>-1179000</v>
      </c>
      <c r="C65" s="13" t="s">
        <v>98</v>
      </c>
      <c r="D65" s="3">
        <v>543250</v>
      </c>
    </row>
    <row r="66" spans="1:4" ht="51" x14ac:dyDescent="0.25">
      <c r="A66" s="13" t="s">
        <v>100</v>
      </c>
      <c r="B66" s="3">
        <v>-239662</v>
      </c>
      <c r="C66" s="13" t="s">
        <v>99</v>
      </c>
      <c r="D66" s="3">
        <v>1258500</v>
      </c>
    </row>
    <row r="67" spans="1:4" ht="51" x14ac:dyDescent="0.25">
      <c r="A67" s="13" t="s">
        <v>101</v>
      </c>
      <c r="B67" s="3">
        <v>-28857</v>
      </c>
      <c r="C67" s="13" t="s">
        <v>100</v>
      </c>
      <c r="D67" s="3">
        <v>242000</v>
      </c>
    </row>
    <row r="68" spans="1:4" ht="38.25" x14ac:dyDescent="0.25">
      <c r="A68" s="13" t="s">
        <v>102</v>
      </c>
      <c r="B68" s="3">
        <v>-928875</v>
      </c>
      <c r="C68" s="13" t="s">
        <v>101</v>
      </c>
      <c r="D68" s="3">
        <v>715500</v>
      </c>
    </row>
    <row r="69" spans="1:4" ht="89.25" x14ac:dyDescent="0.25">
      <c r="A69" s="13" t="s">
        <v>103</v>
      </c>
      <c r="B69" s="1"/>
      <c r="C69" s="13" t="s">
        <v>102</v>
      </c>
      <c r="D69" s="3">
        <v>965000</v>
      </c>
    </row>
    <row r="70" spans="1:4" ht="38.25" x14ac:dyDescent="0.25">
      <c r="A70" s="13" t="s">
        <v>104</v>
      </c>
      <c r="B70" s="2">
        <v>0</v>
      </c>
      <c r="C70" s="13" t="s">
        <v>105</v>
      </c>
      <c r="D70" s="3">
        <v>11000</v>
      </c>
    </row>
    <row r="71" spans="1:4" ht="63.75" x14ac:dyDescent="0.25">
      <c r="A71" s="13" t="s">
        <v>34</v>
      </c>
      <c r="B71" s="3">
        <v>-1156984</v>
      </c>
      <c r="C71" s="13" t="s">
        <v>104</v>
      </c>
      <c r="D71" s="3">
        <v>8115625</v>
      </c>
    </row>
    <row r="72" spans="1:4" ht="51" x14ac:dyDescent="0.25">
      <c r="A72" s="13" t="s">
        <v>106</v>
      </c>
      <c r="B72" s="3">
        <v>-805651</v>
      </c>
      <c r="C72" s="13" t="s">
        <v>34</v>
      </c>
      <c r="D72" s="3">
        <v>1590000</v>
      </c>
    </row>
    <row r="73" spans="1:4" ht="38.25" x14ac:dyDescent="0.25">
      <c r="A73" s="13" t="s">
        <v>107</v>
      </c>
      <c r="B73" s="2">
        <v>0</v>
      </c>
      <c r="C73" s="13" t="s">
        <v>106</v>
      </c>
      <c r="D73" s="3">
        <v>1141250</v>
      </c>
    </row>
    <row r="74" spans="1:4" ht="76.5" x14ac:dyDescent="0.25">
      <c r="A74" s="13" t="s">
        <v>108</v>
      </c>
      <c r="B74" s="2">
        <v>0</v>
      </c>
      <c r="C74" s="13" t="s">
        <v>107</v>
      </c>
      <c r="D74" s="3">
        <v>132500</v>
      </c>
    </row>
    <row r="75" spans="1:4" ht="38.25" x14ac:dyDescent="0.25">
      <c r="A75" s="13" t="s">
        <v>109</v>
      </c>
      <c r="B75" s="3">
        <v>-766919</v>
      </c>
      <c r="C75" s="13" t="s">
        <v>108</v>
      </c>
      <c r="D75" s="3">
        <v>4670625</v>
      </c>
    </row>
    <row r="76" spans="1:4" ht="102" x14ac:dyDescent="0.25">
      <c r="A76" s="13"/>
      <c r="B76" s="3"/>
      <c r="C76" s="13" t="s">
        <v>109</v>
      </c>
      <c r="D76" s="3">
        <v>918000</v>
      </c>
    </row>
    <row r="77" spans="1:4" ht="63.75" x14ac:dyDescent="0.25">
      <c r="A77" s="13"/>
      <c r="B77" s="3"/>
      <c r="C77" s="13" t="s">
        <v>110</v>
      </c>
      <c r="D77" s="2">
        <v>0</v>
      </c>
    </row>
    <row r="78" spans="1:4" ht="38.25" x14ac:dyDescent="0.25">
      <c r="A78" s="13" t="s">
        <v>111</v>
      </c>
      <c r="B78" s="3">
        <v>-792500</v>
      </c>
      <c r="C78" s="13" t="s">
        <v>112</v>
      </c>
      <c r="D78" s="1"/>
    </row>
    <row r="79" spans="1:4" ht="89.25" x14ac:dyDescent="0.25">
      <c r="A79" s="13" t="s">
        <v>35</v>
      </c>
      <c r="B79" s="3">
        <v>-889884</v>
      </c>
      <c r="C79" s="13" t="s">
        <v>111</v>
      </c>
      <c r="D79" s="3">
        <v>792500</v>
      </c>
    </row>
    <row r="80" spans="1:4" ht="38.25" x14ac:dyDescent="0.25">
      <c r="A80" s="13" t="s">
        <v>113</v>
      </c>
      <c r="B80" s="3">
        <v>-69062</v>
      </c>
      <c r="C80" s="13" t="s">
        <v>35</v>
      </c>
      <c r="D80" s="3">
        <v>2294334</v>
      </c>
    </row>
    <row r="81" spans="1:4" ht="38.25" x14ac:dyDescent="0.25">
      <c r="A81" s="13" t="s">
        <v>114</v>
      </c>
      <c r="B81" s="3">
        <v>-91150</v>
      </c>
      <c r="C81" s="13" t="s">
        <v>113</v>
      </c>
      <c r="D81" s="3">
        <v>203125</v>
      </c>
    </row>
    <row r="82" spans="1:4" ht="38.25" x14ac:dyDescent="0.25">
      <c r="A82" s="13" t="s">
        <v>115</v>
      </c>
      <c r="B82" s="3">
        <v>-606549</v>
      </c>
      <c r="C82" s="13" t="s">
        <v>114</v>
      </c>
      <c r="D82" s="3">
        <v>325000</v>
      </c>
    </row>
    <row r="83" spans="1:4" ht="63.75" x14ac:dyDescent="0.25">
      <c r="A83" s="13" t="s">
        <v>116</v>
      </c>
      <c r="B83" s="1"/>
      <c r="C83" s="13" t="s">
        <v>115</v>
      </c>
      <c r="D83" s="3">
        <v>998125</v>
      </c>
    </row>
    <row r="84" spans="1:4" ht="38.25" x14ac:dyDescent="0.25">
      <c r="A84" s="13" t="s">
        <v>117</v>
      </c>
      <c r="B84" s="3">
        <v>-16131</v>
      </c>
      <c r="C84" s="13" t="s">
        <v>116</v>
      </c>
      <c r="D84" s="1"/>
    </row>
    <row r="85" spans="1:4" ht="76.5" x14ac:dyDescent="0.25">
      <c r="A85" s="13" t="s">
        <v>118</v>
      </c>
      <c r="B85" s="1"/>
      <c r="C85" s="13" t="s">
        <v>117</v>
      </c>
      <c r="D85" s="3">
        <v>629375</v>
      </c>
    </row>
    <row r="86" spans="1:4" ht="38.25" x14ac:dyDescent="0.25">
      <c r="A86" s="13" t="s">
        <v>119</v>
      </c>
      <c r="B86" s="3">
        <v>-485238</v>
      </c>
      <c r="C86" s="13" t="s">
        <v>118</v>
      </c>
      <c r="D86" s="1"/>
    </row>
    <row r="87" spans="1:4" ht="38.25" x14ac:dyDescent="0.25">
      <c r="A87" s="13" t="s">
        <v>120</v>
      </c>
      <c r="B87" s="3">
        <v>-423325</v>
      </c>
      <c r="C87" s="13" t="s">
        <v>119</v>
      </c>
      <c r="D87" s="3">
        <v>495000</v>
      </c>
    </row>
    <row r="88" spans="1:4" ht="63.75" x14ac:dyDescent="0.25">
      <c r="A88" s="13" t="s">
        <v>121</v>
      </c>
      <c r="B88" s="3">
        <v>-234375</v>
      </c>
      <c r="C88" s="13" t="s">
        <v>121</v>
      </c>
      <c r="D88" s="3">
        <v>234375</v>
      </c>
    </row>
    <row r="89" spans="1:4" ht="25.5" x14ac:dyDescent="0.25">
      <c r="A89" s="13" t="s">
        <v>122</v>
      </c>
      <c r="B89" s="3">
        <v>-17103</v>
      </c>
      <c r="C89" s="13" t="s">
        <v>122</v>
      </c>
      <c r="D89" s="3">
        <v>993750</v>
      </c>
    </row>
    <row r="90" spans="1:4" ht="63.75" x14ac:dyDescent="0.25">
      <c r="A90" s="13" t="s">
        <v>123</v>
      </c>
      <c r="B90" s="3">
        <v>-81156</v>
      </c>
      <c r="C90" s="13" t="s">
        <v>123</v>
      </c>
      <c r="D90" s="3">
        <v>344500</v>
      </c>
    </row>
    <row r="91" spans="1:4" ht="42.75" x14ac:dyDescent="0.25">
      <c r="A91" s="15" t="s">
        <v>36</v>
      </c>
      <c r="B91" s="5">
        <v>-337634367</v>
      </c>
      <c r="C91" s="15" t="s">
        <v>36</v>
      </c>
      <c r="D91" s="5">
        <v>6949709216</v>
      </c>
    </row>
  </sheetData>
  <mergeCells count="5">
    <mergeCell ref="H1:I1"/>
    <mergeCell ref="J1:P1"/>
    <mergeCell ref="H2:P2"/>
    <mergeCell ref="B1:C1"/>
    <mergeCell ref="A2:C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9562F-8CAA-4543-8972-1FD36BE3B277}">
  <dimension ref="A3:E50"/>
  <sheetViews>
    <sheetView topLeftCell="A33" workbookViewId="0">
      <selection activeCell="G38" sqref="G38"/>
    </sheetView>
  </sheetViews>
  <sheetFormatPr defaultRowHeight="15" x14ac:dyDescent="0.25"/>
  <cols>
    <col min="1" max="1" width="17.28515625" customWidth="1"/>
  </cols>
  <sheetData>
    <row r="3" spans="1:5" x14ac:dyDescent="0.25">
      <c r="A3" s="39" t="s">
        <v>138</v>
      </c>
    </row>
    <row r="4" spans="1:5" x14ac:dyDescent="0.25">
      <c r="A4" s="39" t="s">
        <v>142</v>
      </c>
    </row>
    <row r="6" spans="1:5" x14ac:dyDescent="0.25">
      <c r="A6" s="37" t="s">
        <v>80</v>
      </c>
      <c r="B6" s="38">
        <v>2020</v>
      </c>
      <c r="C6" s="38">
        <v>2021</v>
      </c>
      <c r="D6" s="38">
        <v>2022</v>
      </c>
      <c r="E6" s="38">
        <v>2023</v>
      </c>
    </row>
    <row r="7" spans="1:5" ht="75" x14ac:dyDescent="0.25">
      <c r="A7" s="9" t="s">
        <v>45</v>
      </c>
      <c r="B7" s="24">
        <v>0</v>
      </c>
      <c r="C7" s="18">
        <v>0</v>
      </c>
      <c r="D7" s="18">
        <v>4580065</v>
      </c>
      <c r="E7" s="18">
        <v>3857867</v>
      </c>
    </row>
    <row r="8" spans="1:5" ht="45" x14ac:dyDescent="0.25">
      <c r="A8" s="11" t="s">
        <v>44</v>
      </c>
      <c r="B8" s="26">
        <v>0</v>
      </c>
      <c r="C8" s="23">
        <v>0</v>
      </c>
      <c r="D8" s="23">
        <v>0</v>
      </c>
      <c r="E8" s="23">
        <v>0</v>
      </c>
    </row>
    <row r="9" spans="1:5" ht="45" x14ac:dyDescent="0.25">
      <c r="A9" s="10" t="s">
        <v>38</v>
      </c>
      <c r="B9" s="24">
        <v>0</v>
      </c>
      <c r="C9" s="21">
        <v>0</v>
      </c>
      <c r="D9" s="21">
        <v>17139078</v>
      </c>
      <c r="E9" s="21">
        <v>6904876</v>
      </c>
    </row>
    <row r="10" spans="1:5" ht="30" x14ac:dyDescent="0.25">
      <c r="A10" s="12" t="s">
        <v>42</v>
      </c>
      <c r="B10" s="26">
        <v>0</v>
      </c>
      <c r="C10" s="23">
        <v>0</v>
      </c>
      <c r="D10" s="23">
        <v>0</v>
      </c>
      <c r="E10" s="23">
        <v>0</v>
      </c>
    </row>
    <row r="11" spans="1:5" ht="30" x14ac:dyDescent="0.25">
      <c r="A11" s="9" t="s">
        <v>46</v>
      </c>
      <c r="B11" s="24">
        <v>0</v>
      </c>
      <c r="C11" s="18">
        <v>418500</v>
      </c>
      <c r="D11" s="18">
        <v>6117752</v>
      </c>
      <c r="E11" s="18">
        <v>0</v>
      </c>
    </row>
    <row r="12" spans="1:5" x14ac:dyDescent="0.25">
      <c r="A12" s="9" t="s">
        <v>39</v>
      </c>
      <c r="B12" s="24">
        <v>0</v>
      </c>
      <c r="C12" s="21">
        <v>2095875</v>
      </c>
      <c r="D12" s="21">
        <v>13523303</v>
      </c>
      <c r="E12" s="21">
        <v>1126807</v>
      </c>
    </row>
    <row r="13" spans="1:5" x14ac:dyDescent="0.25">
      <c r="A13" s="9" t="s">
        <v>37</v>
      </c>
      <c r="B13" s="31">
        <v>0</v>
      </c>
      <c r="C13" s="21">
        <v>0</v>
      </c>
      <c r="D13" s="21">
        <v>549207</v>
      </c>
      <c r="E13" s="21">
        <v>6566763</v>
      </c>
    </row>
    <row r="14" spans="1:5" ht="30" x14ac:dyDescent="0.25">
      <c r="A14" s="9" t="s">
        <v>67</v>
      </c>
      <c r="B14" s="24">
        <v>0</v>
      </c>
      <c r="C14" s="18">
        <v>0</v>
      </c>
      <c r="D14" s="18">
        <v>2460739</v>
      </c>
      <c r="E14" s="18">
        <v>1171195</v>
      </c>
    </row>
    <row r="15" spans="1:5" ht="45" x14ac:dyDescent="0.25">
      <c r="A15" s="27" t="s">
        <v>55</v>
      </c>
      <c r="B15" s="28">
        <v>12772716</v>
      </c>
      <c r="C15" s="29">
        <v>17395758</v>
      </c>
      <c r="D15" s="29">
        <v>23453487</v>
      </c>
      <c r="E15" s="29">
        <v>22892760</v>
      </c>
    </row>
    <row r="16" spans="1:5" ht="30" x14ac:dyDescent="0.25">
      <c r="A16" s="9" t="s">
        <v>40</v>
      </c>
      <c r="B16" s="24">
        <v>0</v>
      </c>
      <c r="C16" s="21">
        <v>2440183</v>
      </c>
      <c r="D16" s="21">
        <v>5248286</v>
      </c>
      <c r="E16" s="21">
        <v>9110310</v>
      </c>
    </row>
    <row r="17" spans="1:5" x14ac:dyDescent="0.25">
      <c r="A17" s="9" t="s">
        <v>61</v>
      </c>
      <c r="B17" s="24">
        <v>0</v>
      </c>
      <c r="C17" s="18">
        <v>270000</v>
      </c>
      <c r="D17" s="18">
        <v>9770082</v>
      </c>
      <c r="E17" s="18">
        <v>14836949</v>
      </c>
    </row>
    <row r="18" spans="1:5" ht="30" x14ac:dyDescent="0.25">
      <c r="A18" s="27" t="s">
        <v>62</v>
      </c>
      <c r="B18" s="28">
        <v>16887895</v>
      </c>
      <c r="C18" s="29">
        <v>19223582</v>
      </c>
      <c r="D18" s="29">
        <v>28123938</v>
      </c>
      <c r="E18" s="46">
        <v>30609955</v>
      </c>
    </row>
    <row r="19" spans="1:5" ht="30" x14ac:dyDescent="0.25">
      <c r="A19" s="9" t="s">
        <v>56</v>
      </c>
      <c r="B19" s="24">
        <v>0</v>
      </c>
      <c r="C19" s="18">
        <v>0</v>
      </c>
      <c r="D19" s="18">
        <v>21730821</v>
      </c>
      <c r="E19" s="18">
        <v>28538621</v>
      </c>
    </row>
    <row r="20" spans="1:5" ht="30" x14ac:dyDescent="0.25">
      <c r="A20" s="11" t="s">
        <v>47</v>
      </c>
      <c r="B20" s="25">
        <v>0</v>
      </c>
      <c r="C20" s="20">
        <v>0</v>
      </c>
      <c r="D20" s="20">
        <v>0</v>
      </c>
      <c r="E20" s="20">
        <v>0</v>
      </c>
    </row>
    <row r="21" spans="1:5" ht="45" x14ac:dyDescent="0.25">
      <c r="A21" s="9" t="s">
        <v>57</v>
      </c>
      <c r="B21" s="24">
        <v>0</v>
      </c>
      <c r="C21" s="18">
        <v>472500</v>
      </c>
      <c r="D21" s="18">
        <v>420957</v>
      </c>
      <c r="E21" s="18">
        <v>398056</v>
      </c>
    </row>
    <row r="22" spans="1:5" ht="30" x14ac:dyDescent="0.25">
      <c r="A22" s="9" t="s">
        <v>68</v>
      </c>
      <c r="B22" s="24">
        <v>0</v>
      </c>
      <c r="C22" s="18">
        <v>0</v>
      </c>
      <c r="D22" s="18">
        <v>4627551</v>
      </c>
      <c r="E22" s="18">
        <v>6778404</v>
      </c>
    </row>
    <row r="23" spans="1:5" ht="45" x14ac:dyDescent="0.25">
      <c r="A23" s="9" t="s">
        <v>63</v>
      </c>
      <c r="B23" s="24">
        <v>0</v>
      </c>
      <c r="C23" s="18">
        <v>0</v>
      </c>
      <c r="D23" s="18">
        <v>4717844</v>
      </c>
      <c r="E23" s="18">
        <v>2000017</v>
      </c>
    </row>
    <row r="24" spans="1:5" ht="60" x14ac:dyDescent="0.25">
      <c r="A24" s="9" t="s">
        <v>140</v>
      </c>
      <c r="B24" s="24">
        <v>0</v>
      </c>
      <c r="C24" s="22">
        <v>10900188</v>
      </c>
      <c r="D24" s="22">
        <v>26717571</v>
      </c>
      <c r="E24" s="22">
        <v>0</v>
      </c>
    </row>
    <row r="25" spans="1:5" ht="30" x14ac:dyDescent="0.25">
      <c r="A25" s="9" t="s">
        <v>48</v>
      </c>
      <c r="B25" s="24">
        <v>0</v>
      </c>
      <c r="C25" s="18">
        <v>0</v>
      </c>
      <c r="D25" s="18">
        <v>6852372</v>
      </c>
      <c r="E25" s="18">
        <v>0</v>
      </c>
    </row>
    <row r="26" spans="1:5" ht="45" x14ac:dyDescent="0.25">
      <c r="A26" s="9" t="s">
        <v>58</v>
      </c>
      <c r="B26" s="24">
        <v>0</v>
      </c>
      <c r="C26" s="18">
        <v>0</v>
      </c>
      <c r="D26" s="18">
        <v>2331174</v>
      </c>
      <c r="E26" s="18">
        <v>0</v>
      </c>
    </row>
    <row r="27" spans="1:5" ht="30" x14ac:dyDescent="0.25">
      <c r="A27" s="9" t="s">
        <v>71</v>
      </c>
      <c r="B27" s="24">
        <v>0</v>
      </c>
      <c r="C27" s="18">
        <v>1247805</v>
      </c>
      <c r="D27" s="18">
        <v>0</v>
      </c>
      <c r="E27" s="18">
        <v>0</v>
      </c>
    </row>
    <row r="28" spans="1:5" ht="30" x14ac:dyDescent="0.25">
      <c r="A28" s="9" t="s">
        <v>59</v>
      </c>
      <c r="B28" s="24">
        <v>0</v>
      </c>
      <c r="C28" s="18">
        <v>0</v>
      </c>
      <c r="D28" s="18">
        <v>804622</v>
      </c>
      <c r="E28" s="18">
        <v>1530641</v>
      </c>
    </row>
    <row r="29" spans="1:5" ht="30" x14ac:dyDescent="0.25">
      <c r="A29" s="9" t="s">
        <v>49</v>
      </c>
      <c r="B29" s="24">
        <v>0</v>
      </c>
      <c r="C29" s="18">
        <v>0</v>
      </c>
      <c r="D29" s="18">
        <v>10854424</v>
      </c>
      <c r="E29" s="18">
        <v>13507875</v>
      </c>
    </row>
    <row r="30" spans="1:5" ht="30" x14ac:dyDescent="0.25">
      <c r="A30" s="9" t="s">
        <v>50</v>
      </c>
      <c r="B30" s="24">
        <v>0</v>
      </c>
      <c r="C30" s="18">
        <v>8730493</v>
      </c>
      <c r="D30" s="18">
        <v>6730759</v>
      </c>
      <c r="E30" s="18">
        <v>3748403</v>
      </c>
    </row>
    <row r="31" spans="1:5" ht="30" x14ac:dyDescent="0.25">
      <c r="A31" s="9" t="s">
        <v>51</v>
      </c>
      <c r="B31" s="24">
        <v>0</v>
      </c>
      <c r="C31" s="18">
        <v>64125</v>
      </c>
      <c r="D31" s="18">
        <v>519846</v>
      </c>
      <c r="E31" s="18">
        <v>416151</v>
      </c>
    </row>
    <row r="32" spans="1:5" ht="45" x14ac:dyDescent="0.25">
      <c r="A32" s="9" t="s">
        <v>69</v>
      </c>
      <c r="B32" s="24">
        <v>0</v>
      </c>
      <c r="C32" s="22">
        <v>2547554</v>
      </c>
      <c r="D32" s="22">
        <v>9493231</v>
      </c>
      <c r="E32" s="22">
        <v>5061521</v>
      </c>
    </row>
    <row r="33" spans="1:5" ht="30" x14ac:dyDescent="0.25">
      <c r="A33" s="27" t="s">
        <v>64</v>
      </c>
      <c r="B33" s="28">
        <v>4754097</v>
      </c>
      <c r="C33" s="29">
        <v>264938</v>
      </c>
      <c r="D33" s="29">
        <v>10985637</v>
      </c>
      <c r="E33" s="29">
        <v>4504621</v>
      </c>
    </row>
    <row r="34" spans="1:5" ht="30" x14ac:dyDescent="0.25">
      <c r="A34" s="27" t="s">
        <v>52</v>
      </c>
      <c r="B34" s="28">
        <v>1234330</v>
      </c>
      <c r="C34" s="29">
        <v>1689154</v>
      </c>
      <c r="D34" s="29">
        <v>3974894</v>
      </c>
      <c r="E34" s="29">
        <v>3502513</v>
      </c>
    </row>
    <row r="35" spans="1:5" ht="30" x14ac:dyDescent="0.25">
      <c r="A35" s="27" t="s">
        <v>70</v>
      </c>
      <c r="B35" s="28">
        <v>14797112</v>
      </c>
      <c r="C35" s="29">
        <v>6007500</v>
      </c>
      <c r="D35" s="29">
        <v>9006026</v>
      </c>
      <c r="E35" s="29">
        <v>11484156</v>
      </c>
    </row>
    <row r="36" spans="1:5" ht="30" x14ac:dyDescent="0.25">
      <c r="A36" s="9" t="s">
        <v>43</v>
      </c>
      <c r="B36" s="40">
        <v>0</v>
      </c>
      <c r="C36" s="21">
        <v>0</v>
      </c>
      <c r="D36" s="21">
        <v>8467334</v>
      </c>
      <c r="E36" s="21">
        <v>6776702</v>
      </c>
    </row>
    <row r="37" spans="1:5" ht="30" x14ac:dyDescent="0.25">
      <c r="A37" s="9" t="s">
        <v>72</v>
      </c>
      <c r="B37" s="24">
        <v>0</v>
      </c>
      <c r="C37" s="18">
        <v>0</v>
      </c>
      <c r="D37" s="18">
        <v>1666532</v>
      </c>
      <c r="E37" s="18">
        <v>8915266</v>
      </c>
    </row>
    <row r="38" spans="1:5" ht="45" x14ac:dyDescent="0.25">
      <c r="A38" s="27" t="s">
        <v>65</v>
      </c>
      <c r="B38" s="28">
        <v>2096182</v>
      </c>
      <c r="C38" s="29">
        <v>4898289</v>
      </c>
      <c r="D38" s="29">
        <v>14451055</v>
      </c>
      <c r="E38" s="29">
        <v>19104221</v>
      </c>
    </row>
    <row r="39" spans="1:5" ht="30" x14ac:dyDescent="0.25">
      <c r="A39" s="27" t="s">
        <v>41</v>
      </c>
      <c r="B39" s="28">
        <v>19758923</v>
      </c>
      <c r="C39" s="30">
        <v>21073592</v>
      </c>
      <c r="D39" s="30">
        <v>23050405</v>
      </c>
      <c r="E39" s="30">
        <v>33156996</v>
      </c>
    </row>
    <row r="40" spans="1:5" ht="45" x14ac:dyDescent="0.25">
      <c r="A40" s="11" t="s">
        <v>53</v>
      </c>
      <c r="B40" s="25">
        <v>0</v>
      </c>
      <c r="C40" s="20">
        <v>0</v>
      </c>
      <c r="D40" s="20">
        <v>0</v>
      </c>
      <c r="E40" s="20">
        <v>0</v>
      </c>
    </row>
    <row r="41" spans="1:5" ht="30" x14ac:dyDescent="0.25">
      <c r="A41" s="27" t="s">
        <v>66</v>
      </c>
      <c r="B41" s="28">
        <v>1101993</v>
      </c>
      <c r="C41" s="29">
        <v>10100905</v>
      </c>
      <c r="D41" s="29">
        <v>36557290</v>
      </c>
      <c r="E41" s="29">
        <v>32732467</v>
      </c>
    </row>
    <row r="42" spans="1:5" ht="30" x14ac:dyDescent="0.25">
      <c r="A42" s="9" t="s">
        <v>54</v>
      </c>
      <c r="B42" s="31">
        <v>0</v>
      </c>
      <c r="C42" s="18">
        <v>0</v>
      </c>
      <c r="D42" s="18">
        <v>36221</v>
      </c>
      <c r="E42" s="18">
        <v>0</v>
      </c>
    </row>
    <row r="43" spans="1:5" ht="30" x14ac:dyDescent="0.25">
      <c r="A43" s="9" t="s">
        <v>60</v>
      </c>
      <c r="B43" s="24">
        <v>0</v>
      </c>
      <c r="C43" s="18">
        <v>0</v>
      </c>
      <c r="D43" s="18">
        <v>5749828</v>
      </c>
      <c r="E43" s="18">
        <v>0</v>
      </c>
    </row>
    <row r="44" spans="1:5" ht="30" x14ac:dyDescent="0.25">
      <c r="A44" s="9" t="s">
        <v>141</v>
      </c>
      <c r="B44" s="31">
        <v>0</v>
      </c>
      <c r="C44" s="18">
        <v>0</v>
      </c>
      <c r="D44" s="18">
        <v>12483380</v>
      </c>
      <c r="E44" s="18">
        <v>7332772</v>
      </c>
    </row>
    <row r="45" spans="1:5" ht="60" x14ac:dyDescent="0.25">
      <c r="A45" s="27" t="s">
        <v>73</v>
      </c>
      <c r="B45" s="28">
        <v>2526457</v>
      </c>
      <c r="C45" s="30">
        <v>2387750</v>
      </c>
      <c r="D45" s="29">
        <v>3468149</v>
      </c>
      <c r="E45" s="29">
        <v>3484250</v>
      </c>
    </row>
    <row r="46" spans="1:5" ht="45" x14ac:dyDescent="0.25">
      <c r="A46" s="27" t="s">
        <v>74</v>
      </c>
      <c r="B46" s="28">
        <v>869367</v>
      </c>
      <c r="C46" s="29">
        <v>1965721</v>
      </c>
      <c r="D46" s="29">
        <v>2315311</v>
      </c>
      <c r="E46" s="29">
        <v>2237769</v>
      </c>
    </row>
    <row r="47" spans="1:5" ht="60" x14ac:dyDescent="0.25">
      <c r="A47" s="27" t="s">
        <v>75</v>
      </c>
      <c r="B47" s="28">
        <v>4342</v>
      </c>
      <c r="C47" s="29">
        <v>507948</v>
      </c>
      <c r="D47" s="29">
        <v>576014</v>
      </c>
      <c r="E47" s="29">
        <v>562597</v>
      </c>
    </row>
    <row r="48" spans="1:5" ht="30" x14ac:dyDescent="0.25">
      <c r="A48" s="27" t="s">
        <v>76</v>
      </c>
      <c r="B48" s="28">
        <v>2993034</v>
      </c>
      <c r="C48" s="29">
        <v>2405085</v>
      </c>
      <c r="D48" s="29">
        <v>4147389</v>
      </c>
      <c r="E48" s="29">
        <v>3537836</v>
      </c>
    </row>
    <row r="49" spans="1:5" ht="30" x14ac:dyDescent="0.25">
      <c r="A49" s="27" t="s">
        <v>77</v>
      </c>
      <c r="B49" s="28">
        <v>981726</v>
      </c>
      <c r="C49" s="29">
        <v>1193328</v>
      </c>
      <c r="D49" s="29">
        <v>1156984</v>
      </c>
      <c r="E49" s="29">
        <v>1139078</v>
      </c>
    </row>
    <row r="50" spans="1:5" ht="30" x14ac:dyDescent="0.25">
      <c r="A50" s="27" t="s">
        <v>78</v>
      </c>
      <c r="B50" s="28">
        <v>512539</v>
      </c>
      <c r="C50" s="29">
        <v>736462</v>
      </c>
      <c r="D50" s="29">
        <v>889884</v>
      </c>
      <c r="E50" s="29">
        <v>700484</v>
      </c>
    </row>
  </sheetData>
  <sortState xmlns:xlrd2="http://schemas.microsoft.com/office/spreadsheetml/2017/richdata2" ref="A7:E44">
    <sortCondition ref="A7:A4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dcterms:created xsi:type="dcterms:W3CDTF">2025-08-22T07:40:15Z</dcterms:created>
  <dcterms:modified xsi:type="dcterms:W3CDTF">2026-01-29T02:45:55Z</dcterms:modified>
</cp:coreProperties>
</file>